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D440C7E8-CA9A-4D48-B227-1E269C0A73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5" i="1"/>
  <c r="I15" i="1"/>
  <c r="H15" i="1"/>
  <c r="G15" i="1"/>
  <c r="J14" i="1"/>
  <c r="H14" i="1"/>
  <c r="G14" i="1"/>
  <c r="J13" i="1"/>
  <c r="I13" i="1"/>
  <c r="H13" i="1"/>
  <c r="G13" i="1"/>
  <c r="J11" i="1"/>
  <c r="I11" i="1"/>
  <c r="H11" i="1"/>
  <c r="J6" i="1"/>
  <c r="I6" i="1"/>
  <c r="H6" i="1"/>
  <c r="G6" i="1"/>
  <c r="J5" i="1"/>
  <c r="I5" i="1"/>
  <c r="H5" i="1"/>
  <c r="G5" i="1"/>
  <c r="J4" i="1"/>
  <c r="I4" i="1"/>
  <c r="H4" i="1"/>
  <c r="G4" i="1"/>
  <c r="G11" i="1"/>
</calcChain>
</file>

<file path=xl/sharedStrings.xml><?xml version="1.0" encoding="utf-8"?>
<sst xmlns="http://schemas.openxmlformats.org/spreadsheetml/2006/main" count="42" uniqueCount="37">
  <si>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</si>
  <si>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</si>
  <si>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</si>
  <si>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</si>
  <si>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</si>
  <si>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</si>
  <si>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</si>
  <si>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</si>
  <si>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</si>
  <si>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</si>
  <si>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</si>
  <si>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</si>
  <si>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</si>
  <si>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</si>
  <si>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</si>
  <si>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</si>
  <si>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</si>
  <si>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</si>
  <si>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</si>
  <si>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</si>
  <si>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</si>
  <si>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</si>
  <si>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</si>
  <si>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</si>
  <si>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</si>
  <si>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</si>
  <si>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</si>
  <si>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</si>
  <si>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</si>
  <si>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</si>
  <si>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</si>
  <si>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</si>
  <si>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</si>
  <si>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</si>
  <si>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</si>
  <si>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</si>
  <si>
    <t>270 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</si>
</sst>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2" borderId="0" xfId="0" applyFill="1" applyProtection="1"/>
    <xf numFmtId="0" fontId="0" fillId="2" borderId="0" xfId="0" applyFill="1" applyProtection="1"/>
    <xf numFmtId="0" fontId="0" fillId="3" borderId="1" xfId="0" applyFill="1" applyBorder="1" applyProtection="1"/>
    <xf numFmtId="0" fontId="0" fillId="3" borderId="2" xfId="0" applyFill="1" applyBorder="1" applyProtection="1"/>
    <xf numFmtId="49" fontId="0" fillId="3" borderId="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3" borderId="8" xfId="0" applyFill="1" applyBorder="1" applyProtection="1"/>
    <xf numFmtId="2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2" borderId="10" xfId="0" applyFill="1" applyBorder="1" applyProtection="1"/>
    <xf numFmtId="0" fontId="0" fillId="2" borderId="3" xfId="0" applyFill="1" applyBorder="1" applyProtection="1"/>
    <xf numFmtId="0" fontId="0" fillId="3" borderId="3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2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3" xfId="0" applyFill="1" applyBorder="1" applyProtection="1"/>
    <xf numFmtId="0" fontId="0" fillId="2" borderId="12" xfId="0" applyFill="1" applyBorder="1" applyProtection="1"/>
    <xf numFmtId="0" fontId="0" fillId="3" borderId="13" xfId="0" applyFill="1" applyBorder="1" applyProtection="1"/>
    <xf numFmtId="2" fontId="0" fillId="3" borderId="13" xfId="0" applyNumberFormat="1" applyFill="1" applyBorder="1" applyProtection="1"/>
    <xf numFmtId="164" fontId="0" fillId="3" borderId="13" xfId="0" applyNumberFormat="1" applyFill="1" applyBorder="1" applyProtection="1"/>
    <xf numFmtId="0" fontId="0" fillId="4" borderId="8" xfId="0" applyFill="1" applyBorder="1" applyProtection="1"/>
    <xf numFmtId="0" fontId="0" fillId="3" borderId="8" xfId="0" applyFill="1" applyBorder="1" applyProtection="1"/>
    <xf numFmtId="1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3" borderId="13" xfId="0" applyFill="1" applyBorder="1" applyAlignment="1" applyProtection="1">
      <alignment wrapText="1"/>
    </xf>
    <xf numFmtId="1" fontId="0" fillId="3" borderId="13" xfId="0" applyNumberFormat="1" applyFill="1" applyBorder="1" applyProtection="1"/>
    <xf numFmtId="164" fontId="0" fillId="3" borderId="14" xfId="0" applyNumberFormat="1" applyFill="1" applyBorder="1" applyProtection="1"/>
    <xf numFmtId="0" fontId="0" fillId="2" borderId="10" xfId="0" applyFill="1" applyBorder="1" applyProtection="1"/>
    <xf numFmtId="0" fontId="0" fillId="2" borderId="15" xfId="0" applyFill="1" applyBorder="1" applyProtection="1"/>
    <xf numFmtId="0" fontId="0" fillId="3" borderId="15" xfId="0" applyFill="1" applyBorder="1" applyProtection="1"/>
    <xf numFmtId="0" fontId="0" fillId="3" borderId="15" xfId="0" applyFill="1" applyBorder="1" applyAlignment="1" applyProtection="1">
      <alignment wrapText="1"/>
    </xf>
    <xf numFmtId="1" fontId="0" fillId="3" borderId="15" xfId="0" applyNumberFormat="1" applyFill="1" applyBorder="1" applyProtection="1"/>
    <xf numFmtId="2" fontId="0" fillId="3" borderId="15" xfId="0" applyNumberFormat="1" applyFill="1" applyBorder="1" applyProtection="1"/>
    <xf numFmtId="164" fontId="0" fillId="3" borderId="15" xfId="0" applyNumberFormat="1" applyFill="1" applyBorder="1" applyProtection="1"/>
    <xf numFmtId="164" fontId="0" fillId="3" borderId="16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17" xfId="0" applyFill="1" applyBorder="1" applyProtection="1"/>
    <xf numFmtId="1" fontId="0" fillId="3" borderId="17" xfId="0" applyNumberFormat="1" applyFill="1" applyBorder="1" applyProtection="1"/>
    <xf numFmtId="2" fontId="0" fillId="3" borderId="17" xfId="0" applyNumberFormat="1" applyFill="1" applyBorder="1" applyProtection="1"/>
    <xf numFmtId="164" fontId="0" fillId="3" borderId="17" xfId="0" applyNumberFormat="1" applyFill="1" applyBorder="1" applyProtection="1"/>
    <xf numFmtId="164" fontId="0" fillId="3" borderId="18" xfId="0" applyNumberFormat="1" applyFill="1" applyBorder="1" applyProtection="1"/>
    <xf numFmtId="0" fontId="0" fillId="3" borderId="19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0" fontId="0" fillId="3" borderId="8" xfId="0" applyFill="1" applyBorder="1" applyAlignment="1" applyProtection="1">
      <alignment wrapText="1"/>
    </xf>
    <xf numFmtId="0" fontId="0" fillId="3" borderId="17" xfId="0" applyFill="1" applyBorder="1" applyAlignment="1" applyProtection="1">
      <alignment wrapText="1"/>
    </xf>
    <xf numFmtId="1" fontId="0" fillId="3" borderId="8" xfId="0" applyNumberFormat="1" applyFill="1" applyBorder="1" applyProtection="1"/>
    <xf numFmtId="14" fontId="0" fillId="3" borderId="3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s="1" t="s">
        <v>0</v>
      </c>
      <c r="B1" s="50" t="s">
        <v>1</v>
      </c>
      <c r="C1" s="2"/>
      <c r="D1" s="3"/>
      <c r="E1" s="1" t="s">
        <v>2</v>
      </c>
      <c r="F1" s="4" t="s">
        <v>3</v>
      </c>
      <c r="I1" s="1" t="s">
        <v>4</v>
      </c>
      <c r="J1" s="56">
        <v>45575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191</v>
      </c>
      <c r="D4" s="53" t="s">
        <v>29</v>
      </c>
      <c r="E4" s="55" t="s">
        <v>36</v>
      </c>
      <c r="F4" s="11"/>
      <c r="G4" s="12">
        <f>269*2.3</f>
        <v>618.69999999999993</v>
      </c>
      <c r="H4" s="12">
        <f>6.18*2.3</f>
        <v>14.213999999999999</v>
      </c>
      <c r="I4" s="12">
        <f>7.54*2.3</f>
        <v>17.341999999999999</v>
      </c>
      <c r="J4" s="13">
        <f>44.04*2.3</f>
        <v>101.29199999999999</v>
      </c>
    </row>
    <row r="5" spans="1:10" ht="15" customHeight="1" x14ac:dyDescent="0.3">
      <c r="A5" s="14"/>
      <c r="B5" s="15" t="s">
        <v>28</v>
      </c>
      <c r="C5" s="23" t="s">
        <v>31</v>
      </c>
      <c r="D5" s="51" t="s">
        <v>30</v>
      </c>
      <c r="E5" s="52">
        <v>220</v>
      </c>
      <c r="F5" s="19"/>
      <c r="G5" s="21">
        <f>66.88*2.2</f>
        <v>147.136</v>
      </c>
      <c r="H5" s="21">
        <f>10.26*2.2</f>
        <v>22.572000000000003</v>
      </c>
      <c r="I5" s="21">
        <f>1.88*2.2</f>
        <v>4.1360000000000001</v>
      </c>
      <c r="J5" s="44">
        <f>7.38*2.2</f>
        <v>16.236000000000001</v>
      </c>
    </row>
    <row r="6" spans="1:10" ht="15" customHeight="1" x14ac:dyDescent="0.3">
      <c r="A6" s="14"/>
      <c r="B6" s="15" t="s">
        <v>17</v>
      </c>
      <c r="C6" s="23" t="s">
        <v>31</v>
      </c>
      <c r="D6" s="51" t="s">
        <v>18</v>
      </c>
      <c r="E6" s="52">
        <v>40</v>
      </c>
      <c r="F6" s="19"/>
      <c r="G6" s="21">
        <f>45.29*0.4</f>
        <v>18.116</v>
      </c>
      <c r="H6" s="21">
        <f>1.75*0.4</f>
        <v>0.70000000000000007</v>
      </c>
      <c r="I6" s="21">
        <f>0.3*0.4</f>
        <v>0.12</v>
      </c>
      <c r="J6" s="44">
        <f>9.96*0.4</f>
        <v>3.9840000000000004</v>
      </c>
    </row>
    <row r="7" spans="1:10" ht="15" customHeight="1" x14ac:dyDescent="0.3">
      <c r="A7" s="8"/>
      <c r="B7" s="28"/>
      <c r="C7" s="29"/>
      <c r="D7" s="53" t="s">
        <v>19</v>
      </c>
      <c r="E7" s="30">
        <v>550</v>
      </c>
      <c r="F7" s="11"/>
      <c r="G7" s="31"/>
      <c r="H7" s="31"/>
      <c r="I7" s="31"/>
      <c r="J7" s="32"/>
    </row>
    <row r="8" spans="1:10" ht="15" customHeight="1" x14ac:dyDescent="0.3">
      <c r="A8" s="14"/>
      <c r="B8" s="23"/>
      <c r="C8" s="23"/>
      <c r="D8" s="17"/>
      <c r="E8" s="18"/>
      <c r="F8" s="19"/>
      <c r="G8" s="20"/>
      <c r="H8" s="20"/>
      <c r="I8" s="20"/>
      <c r="J8" s="22"/>
    </row>
    <row r="9" spans="1:10" ht="15" customHeight="1" x14ac:dyDescent="0.3">
      <c r="A9" s="24"/>
      <c r="B9" s="25"/>
      <c r="C9" s="25"/>
      <c r="D9" s="33"/>
      <c r="E9" s="34"/>
      <c r="F9" s="26"/>
      <c r="G9" s="27"/>
      <c r="H9" s="27"/>
      <c r="I9" s="27"/>
      <c r="J9" s="35"/>
    </row>
    <row r="10" spans="1:10" ht="15" customHeight="1" x14ac:dyDescent="0.3">
      <c r="A10" s="36" t="s">
        <v>20</v>
      </c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15" customHeight="1" x14ac:dyDescent="0.3">
      <c r="A11" s="14"/>
      <c r="B11" s="15" t="s">
        <v>21</v>
      </c>
      <c r="C11" s="16">
        <v>96</v>
      </c>
      <c r="D11" s="51" t="s">
        <v>33</v>
      </c>
      <c r="E11" s="52">
        <v>300</v>
      </c>
      <c r="F11" s="19"/>
      <c r="G11" s="20">
        <f>96.6*3</f>
        <v>289.79999999999995</v>
      </c>
      <c r="H11" s="20">
        <f>1.68*3</f>
        <v>5.04</v>
      </c>
      <c r="I11" s="20">
        <f>4.09*3</f>
        <v>12.27</v>
      </c>
      <c r="J11" s="22">
        <f>13.27*3</f>
        <v>39.81</v>
      </c>
    </row>
    <row r="12" spans="1:10" ht="15" customHeight="1" x14ac:dyDescent="0.3">
      <c r="A12" s="14"/>
      <c r="B12" s="15" t="s">
        <v>22</v>
      </c>
      <c r="C12" s="23">
        <v>294</v>
      </c>
      <c r="D12" s="51" t="s">
        <v>32</v>
      </c>
      <c r="E12" s="52">
        <v>100</v>
      </c>
      <c r="F12" s="19"/>
      <c r="G12" s="21">
        <v>143</v>
      </c>
      <c r="H12" s="21">
        <v>8.7200000000000006</v>
      </c>
      <c r="I12" s="21">
        <v>8.3800000000000008</v>
      </c>
      <c r="J12" s="44">
        <v>8.14</v>
      </c>
    </row>
    <row r="13" spans="1:10" ht="15" customHeight="1" x14ac:dyDescent="0.3">
      <c r="A13" s="14"/>
      <c r="B13" s="15" t="s">
        <v>27</v>
      </c>
      <c r="C13" s="23">
        <v>171</v>
      </c>
      <c r="D13" s="51" t="s">
        <v>23</v>
      </c>
      <c r="E13" s="52">
        <v>230</v>
      </c>
      <c r="F13" s="19"/>
      <c r="G13" s="21">
        <f>230.45*2.3</f>
        <v>530.03499999999997</v>
      </c>
      <c r="H13" s="21">
        <f>7.46*2.3</f>
        <v>17.157999999999998</v>
      </c>
      <c r="I13" s="21">
        <f>5.61*2.3</f>
        <v>12.903</v>
      </c>
      <c r="J13" s="44">
        <f>35.84*2.3</f>
        <v>82.432000000000002</v>
      </c>
    </row>
    <row r="14" spans="1:10" ht="15" customHeight="1" x14ac:dyDescent="0.3">
      <c r="A14" s="14"/>
      <c r="B14" s="15" t="s">
        <v>28</v>
      </c>
      <c r="C14" s="23">
        <v>389</v>
      </c>
      <c r="D14" s="51" t="s">
        <v>34</v>
      </c>
      <c r="E14" s="52">
        <v>200</v>
      </c>
      <c r="F14" s="19"/>
      <c r="G14" s="21">
        <f>424*2</f>
        <v>848</v>
      </c>
      <c r="H14" s="21">
        <f>5*2</f>
        <v>10</v>
      </c>
      <c r="I14" s="21">
        <v>0</v>
      </c>
      <c r="J14" s="44">
        <f>101*2</f>
        <v>202</v>
      </c>
    </row>
    <row r="15" spans="1:10" ht="15" customHeight="1" x14ac:dyDescent="0.3">
      <c r="A15" s="14"/>
      <c r="B15" s="15" t="s">
        <v>24</v>
      </c>
      <c r="C15" s="23" t="s">
        <v>31</v>
      </c>
      <c r="D15" s="51" t="s">
        <v>25</v>
      </c>
      <c r="E15" s="52">
        <v>20</v>
      </c>
      <c r="F15" s="19"/>
      <c r="G15" s="21">
        <f>45.29*0.2</f>
        <v>9.0579999999999998</v>
      </c>
      <c r="H15" s="21">
        <f>1.75*0.2</f>
        <v>0.35000000000000003</v>
      </c>
      <c r="I15" s="21">
        <f>0.3*0.2</f>
        <v>0.06</v>
      </c>
      <c r="J15" s="44">
        <f>9.96*0.2</f>
        <v>1.9920000000000002</v>
      </c>
    </row>
    <row r="16" spans="1:10" ht="15" customHeight="1" x14ac:dyDescent="0.3">
      <c r="A16" s="14"/>
      <c r="B16" s="15" t="s">
        <v>26</v>
      </c>
      <c r="C16" s="23" t="s">
        <v>31</v>
      </c>
      <c r="D16" s="51" t="s">
        <v>35</v>
      </c>
      <c r="E16" s="52">
        <v>40</v>
      </c>
      <c r="F16" s="19"/>
      <c r="G16" s="21">
        <f>79*0.4</f>
        <v>31.6</v>
      </c>
      <c r="H16" s="21">
        <f>3*0.4</f>
        <v>1.2000000000000002</v>
      </c>
      <c r="I16" s="21">
        <f>0.5*0.4</f>
        <v>0.2</v>
      </c>
      <c r="J16" s="44">
        <f>16*0.4</f>
        <v>6.4</v>
      </c>
    </row>
    <row r="17" spans="1:10" ht="15" customHeight="1" x14ac:dyDescent="0.3">
      <c r="A17" s="14"/>
      <c r="B17" s="45"/>
      <c r="C17" s="45"/>
      <c r="D17" s="54" t="s">
        <v>19</v>
      </c>
      <c r="E17" s="46">
        <v>890</v>
      </c>
      <c r="F17" s="47"/>
      <c r="G17" s="48"/>
      <c r="H17" s="48"/>
      <c r="I17" s="48"/>
      <c r="J17" s="49"/>
    </row>
    <row r="18" spans="1:10" ht="15" customHeight="1" x14ac:dyDescent="0.3">
      <c r="A18" s="24"/>
      <c r="B18" s="25"/>
      <c r="C18" s="25"/>
      <c r="D18" s="33"/>
      <c r="E18" s="34"/>
      <c r="F18" s="26"/>
      <c r="G18" s="27"/>
      <c r="H18" s="27"/>
      <c r="I18" s="27"/>
      <c r="J18" s="35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2024-10-06T16:12:31Z</dcterms:modified>
</cp:coreProperties>
</file>