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F:\Меню с января\"/>
    </mc:Choice>
  </mc:AlternateContent>
  <xr:revisionPtr revIDLastSave="0" documentId="13_ncr:1_{FE84AC99-0609-4ABD-81F4-A0B300F597A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G14" i="1"/>
  <c r="G13" i="1"/>
  <c r="J11" i="1"/>
  <c r="I11" i="1"/>
  <c r="H11" i="1"/>
  <c r="G11" i="1"/>
  <c r="J6" i="1"/>
  <c r="I6" i="1"/>
  <c r="H6" i="1"/>
  <c r="G6" i="1"/>
  <c r="J5" i="1"/>
  <c r="I5" i="1"/>
  <c r="H5" i="1"/>
  <c r="G5" i="1"/>
  <c r="J4" i="1"/>
  <c r="I4" i="1"/>
  <c r="H4" i="1"/>
  <c r="G4" i="1"/>
</calcChain>
</file>

<file path=xl/sharedStrings.xml><?xml version="1.0" encoding="utf-8"?>
<sst xmlns="http://schemas.openxmlformats.org/spreadsheetml/2006/main" count="40" uniqueCount="36">
  <si>
    <t>Школа</t>
  </si>
  <si>
    <t xml:space="preserve">МБОУ Булатовская СОШ 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</si>
  <si>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</si>
  <si>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</si>
  <si>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</si>
  <si>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</si>
  <si>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</si>
  <si>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</si>
  <si>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</si>
  <si>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</si>
  <si>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</si>
  <si>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</si>
  <si>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</si>
  <si>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</si>
  <si>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</si>
  <si>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</si>
  <si>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</si>
  <si>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</si>
  <si>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</si>
  <si>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хлеб пшеничный </t>
  </si>
  <si>
    <t>ИТОГО</t>
  </si>
  <si>
    <t>Обед</t>
  </si>
  <si>
    <t>1 блюдо</t>
  </si>
  <si>
    <t>2 блюдо</t>
  </si>
  <si>
    <t>хлеб бел.</t>
  </si>
  <si>
    <t>хлеб пшеничный</t>
  </si>
  <si>
    <t>хлеб черн.</t>
  </si>
  <si>
    <t xml:space="preserve">Хлеб ржаной, </t>
  </si>
  <si>
    <t>напиток</t>
  </si>
  <si>
    <t>оладьи на молоке с повидлом</t>
  </si>
  <si>
    <t>ПР</t>
  </si>
  <si>
    <t>йогурт</t>
  </si>
  <si>
    <t>суп картофельный с макаронными изделиями</t>
  </si>
  <si>
    <t>жаркое по домашнему</t>
  </si>
  <si>
    <t xml:space="preserve">сок </t>
  </si>
  <si>
    <t>270\20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</si>
</sst>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49" fontId="0" fillId="2" borderId="3" xfId="0" applyNumberFormat="1" applyFill="1" applyBorder="1"/>
    <xf numFmtId="14" fontId="0" fillId="2" borderId="3" xfId="0" applyNumberFormat="1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/>
    <xf numFmtId="2" fontId="0" fillId="2" borderId="8" xfId="0" applyNumberFormat="1" applyFill="1" applyBorder="1"/>
    <xf numFmtId="164" fontId="0" fillId="2" borderId="8" xfId="0" applyNumberFormat="1" applyFill="1" applyBorder="1"/>
    <xf numFmtId="164" fontId="0" fillId="2" borderId="9" xfId="0" applyNumberFormat="1" applyFill="1" applyBorder="1"/>
    <xf numFmtId="0" fontId="0" fillId="0" borderId="10" xfId="0" applyBorder="1"/>
    <xf numFmtId="0" fontId="0" fillId="0" borderId="3" xfId="0" applyBorder="1"/>
    <xf numFmtId="0" fontId="0" fillId="2" borderId="3" xfId="0" applyFill="1" applyBorder="1"/>
    <xf numFmtId="0" fontId="0" fillId="2" borderId="3" xfId="0" applyFill="1" applyBorder="1" applyAlignment="1">
      <alignment wrapText="1"/>
    </xf>
    <xf numFmtId="1" fontId="0" fillId="2" borderId="3" xfId="0" applyNumberFormat="1" applyFill="1" applyBorder="1"/>
    <xf numFmtId="2" fontId="0" fillId="2" borderId="3" xfId="0" applyNumberFormat="1" applyFill="1" applyBorder="1"/>
    <xf numFmtId="164" fontId="0" fillId="2" borderId="3" xfId="0" applyNumberFormat="1" applyFill="1" applyBorder="1"/>
    <xf numFmtId="164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2" fontId="0" fillId="2" borderId="13" xfId="0" applyNumberFormat="1" applyFill="1" applyBorder="1"/>
    <xf numFmtId="164" fontId="0" fillId="2" borderId="13" xfId="0" applyNumberFormat="1" applyFill="1" applyBorder="1"/>
    <xf numFmtId="0" fontId="0" fillId="3" borderId="8" xfId="0" applyFill="1" applyBorder="1"/>
    <xf numFmtId="1" fontId="0" fillId="2" borderId="8" xfId="0" applyNumberFormat="1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164" fontId="0" fillId="2" borderId="14" xfId="0" applyNumberFormat="1" applyFill="1" applyBorder="1"/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164" fontId="0" fillId="2" borderId="15" xfId="0" applyNumberFormat="1" applyFill="1" applyBorder="1"/>
    <xf numFmtId="164" fontId="0" fillId="2" borderId="16" xfId="0" applyNumberFormat="1" applyFill="1" applyBorder="1"/>
    <xf numFmtId="0" fontId="0" fillId="2" borderId="17" xfId="0" applyFill="1" applyBorder="1"/>
    <xf numFmtId="0" fontId="0" fillId="2" borderId="8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96"/>
  <sheetViews>
    <sheetView showGridLines="0" tabSelected="1" topLeftCell="D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5" customHeight="1" x14ac:dyDescent="0.3">
      <c r="A1" t="s">
        <v>0</v>
      </c>
      <c r="B1" s="38" t="s">
        <v>1</v>
      </c>
      <c r="C1" s="1"/>
      <c r="D1" s="2"/>
      <c r="E1" t="s">
        <v>2</v>
      </c>
      <c r="F1" s="3" t="s">
        <v>3</v>
      </c>
      <c r="I1" t="s">
        <v>4</v>
      </c>
      <c r="J1" s="4">
        <v>45586</v>
      </c>
    </row>
    <row r="2" spans="1:10" ht="7.5" customHeight="1" x14ac:dyDescent="0.3"/>
    <row r="3" spans="1:10" ht="15" customHeight="1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15" customHeight="1" x14ac:dyDescent="0.3">
      <c r="A4" s="8" t="s">
        <v>15</v>
      </c>
      <c r="B4" s="9" t="s">
        <v>16</v>
      </c>
      <c r="C4" s="10">
        <v>401</v>
      </c>
      <c r="D4" s="39" t="s">
        <v>29</v>
      </c>
      <c r="E4" s="27" t="s">
        <v>35</v>
      </c>
      <c r="F4" s="11"/>
      <c r="G4" s="12">
        <f>435*2.3</f>
        <v>1000.4999999999999</v>
      </c>
      <c r="H4" s="12">
        <f>11.6*2.3</f>
        <v>26.679999999999996</v>
      </c>
      <c r="I4" s="12">
        <f>11.48*2.3</f>
        <v>26.404</v>
      </c>
      <c r="J4" s="13">
        <f>71.29*2.3</f>
        <v>163.96700000000001</v>
      </c>
    </row>
    <row r="5" spans="1:10" ht="15" customHeight="1" x14ac:dyDescent="0.3">
      <c r="A5" s="14"/>
      <c r="B5" s="15" t="s">
        <v>17</v>
      </c>
      <c r="C5" s="16" t="s">
        <v>30</v>
      </c>
      <c r="D5" s="17" t="s">
        <v>31</v>
      </c>
      <c r="E5" s="18">
        <v>220</v>
      </c>
      <c r="F5" s="19"/>
      <c r="G5" s="20">
        <f>66.88*2.2</f>
        <v>147.136</v>
      </c>
      <c r="H5" s="20">
        <f>10.26*2.2</f>
        <v>22.572000000000003</v>
      </c>
      <c r="I5" s="20">
        <f>1.88*2.2</f>
        <v>4.1360000000000001</v>
      </c>
      <c r="J5" s="21">
        <f>7.38*2.2</f>
        <v>16.236000000000001</v>
      </c>
    </row>
    <row r="6" spans="1:10" ht="15" customHeight="1" x14ac:dyDescent="0.3">
      <c r="A6" s="14"/>
      <c r="B6" s="15" t="s">
        <v>18</v>
      </c>
      <c r="C6" s="16" t="s">
        <v>30</v>
      </c>
      <c r="D6" s="17" t="s">
        <v>19</v>
      </c>
      <c r="E6" s="18">
        <v>40</v>
      </c>
      <c r="F6" s="19"/>
      <c r="G6" s="20">
        <f>45.29*0.4</f>
        <v>18.116</v>
      </c>
      <c r="H6" s="20">
        <f>1.75*0.4</f>
        <v>0.70000000000000007</v>
      </c>
      <c r="I6" s="20">
        <f>0.3*0.4</f>
        <v>0.12</v>
      </c>
      <c r="J6" s="21">
        <f>9.96*0.4</f>
        <v>3.9840000000000004</v>
      </c>
    </row>
    <row r="7" spans="1:10" ht="15" customHeight="1" x14ac:dyDescent="0.3">
      <c r="A7" s="8"/>
      <c r="B7" s="26"/>
      <c r="C7" s="10"/>
      <c r="D7" s="39" t="s">
        <v>20</v>
      </c>
      <c r="E7" s="27">
        <v>550</v>
      </c>
      <c r="F7" s="11"/>
      <c r="G7" s="12"/>
      <c r="H7" s="12"/>
      <c r="I7" s="12"/>
      <c r="J7" s="13"/>
    </row>
    <row r="8" spans="1:10" ht="15" customHeight="1" x14ac:dyDescent="0.3">
      <c r="A8" s="14"/>
      <c r="B8" s="16"/>
      <c r="C8" s="16"/>
      <c r="D8" s="17"/>
      <c r="E8" s="18"/>
      <c r="F8" s="19"/>
      <c r="G8" s="20"/>
      <c r="H8" s="20"/>
      <c r="I8" s="20"/>
      <c r="J8" s="21"/>
    </row>
    <row r="9" spans="1:10" ht="15" customHeight="1" x14ac:dyDescent="0.3">
      <c r="A9" s="22"/>
      <c r="B9" s="23"/>
      <c r="C9" s="23"/>
      <c r="D9" s="28"/>
      <c r="E9" s="29"/>
      <c r="F9" s="24"/>
      <c r="G9" s="25"/>
      <c r="H9" s="25"/>
      <c r="I9" s="25"/>
      <c r="J9" s="30"/>
    </row>
    <row r="10" spans="1:10" ht="15" customHeight="1" x14ac:dyDescent="0.3">
      <c r="A10" s="14" t="s">
        <v>21</v>
      </c>
      <c r="B10" s="31"/>
      <c r="C10" s="32"/>
      <c r="D10" s="33"/>
      <c r="E10" s="34"/>
      <c r="F10" s="35"/>
      <c r="G10" s="36"/>
      <c r="H10" s="36"/>
      <c r="I10" s="36"/>
      <c r="J10" s="37"/>
    </row>
    <row r="11" spans="1:10" ht="15" customHeight="1" x14ac:dyDescent="0.3">
      <c r="A11" s="14"/>
      <c r="B11" s="15" t="s">
        <v>22</v>
      </c>
      <c r="C11" s="16">
        <v>103</v>
      </c>
      <c r="D11" s="17" t="s">
        <v>32</v>
      </c>
      <c r="E11" s="18">
        <v>300</v>
      </c>
      <c r="F11" s="19"/>
      <c r="G11" s="20">
        <f>436*3</f>
        <v>1308</v>
      </c>
      <c r="H11" s="20">
        <f>10.27*3</f>
        <v>30.81</v>
      </c>
      <c r="I11" s="20">
        <f>11.12*3</f>
        <v>33.36</v>
      </c>
      <c r="J11" s="21">
        <f>62.75*3</f>
        <v>188.25</v>
      </c>
    </row>
    <row r="12" spans="1:10" ht="15" customHeight="1" x14ac:dyDescent="0.3">
      <c r="A12" s="14"/>
      <c r="B12" s="15" t="s">
        <v>23</v>
      </c>
      <c r="C12" s="16">
        <v>259</v>
      </c>
      <c r="D12" s="17" t="s">
        <v>33</v>
      </c>
      <c r="E12" s="18">
        <v>300</v>
      </c>
      <c r="F12" s="19"/>
      <c r="G12" s="20">
        <v>377.47</v>
      </c>
      <c r="H12" s="20">
        <v>41</v>
      </c>
      <c r="I12" s="20">
        <v>13</v>
      </c>
      <c r="J12" s="21">
        <v>18.260000000000002</v>
      </c>
    </row>
    <row r="13" spans="1:10" ht="15" customHeight="1" x14ac:dyDescent="0.3">
      <c r="A13" s="14"/>
      <c r="B13" s="15" t="s">
        <v>28</v>
      </c>
      <c r="C13" s="16">
        <v>389</v>
      </c>
      <c r="D13" s="17" t="s">
        <v>34</v>
      </c>
      <c r="E13" s="18">
        <v>200</v>
      </c>
      <c r="F13" s="19"/>
      <c r="G13" s="20">
        <f>424*2</f>
        <v>848</v>
      </c>
      <c r="H13" s="20">
        <v>5</v>
      </c>
      <c r="I13" s="20">
        <v>0</v>
      </c>
      <c r="J13" s="21">
        <v>101</v>
      </c>
    </row>
    <row r="14" spans="1:10" ht="15" customHeight="1" x14ac:dyDescent="0.3">
      <c r="A14" s="14"/>
      <c r="B14" s="15" t="s">
        <v>24</v>
      </c>
      <c r="C14" s="16" t="s">
        <v>30</v>
      </c>
      <c r="D14" s="17" t="s">
        <v>25</v>
      </c>
      <c r="E14" s="18">
        <v>20</v>
      </c>
      <c r="F14" s="19"/>
      <c r="G14" s="20">
        <f>45.29*0.2</f>
        <v>9.0579999999999998</v>
      </c>
      <c r="H14" s="20">
        <v>1.75</v>
      </c>
      <c r="I14" s="20">
        <v>0.3</v>
      </c>
      <c r="J14" s="21">
        <v>9.9600000000000009</v>
      </c>
    </row>
    <row r="15" spans="1:10" ht="15" customHeight="1" x14ac:dyDescent="0.3">
      <c r="A15" s="14"/>
      <c r="B15" s="15" t="s">
        <v>26</v>
      </c>
      <c r="C15" s="16" t="s">
        <v>30</v>
      </c>
      <c r="D15" s="17" t="s">
        <v>27</v>
      </c>
      <c r="E15" s="18">
        <v>40</v>
      </c>
      <c r="F15" s="19"/>
      <c r="G15" s="20">
        <f>79*0.4</f>
        <v>31.6</v>
      </c>
      <c r="H15" s="20">
        <v>3</v>
      </c>
      <c r="I15" s="20">
        <v>0.5</v>
      </c>
      <c r="J15" s="21">
        <v>16</v>
      </c>
    </row>
    <row r="16" spans="1:10" ht="15" customHeight="1" x14ac:dyDescent="0.3">
      <c r="A16" s="22"/>
      <c r="B16" s="23"/>
      <c r="C16" s="23"/>
      <c r="D16" s="28" t="s">
        <v>20</v>
      </c>
      <c r="E16" s="29">
        <v>860</v>
      </c>
      <c r="F16" s="24"/>
      <c r="G16" s="25"/>
      <c r="H16" s="25"/>
      <c r="I16" s="25"/>
      <c r="J16" s="30"/>
    </row>
    <row r="17" ht="15.75" customHeight="1" x14ac:dyDescent="0.3"/>
    <row r="18" ht="15.75" customHeight="1" x14ac:dyDescent="0.3"/>
    <row r="19" ht="15.75" customHeight="1" x14ac:dyDescent="0.3"/>
    <row r="20" ht="15.75" customHeight="1" x14ac:dyDescent="0.3"/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</sheetData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Дом</cp:lastModifiedBy>
  <dcterms:created xsi:type="dcterms:W3CDTF">2015-06-05T18:19:34Z</dcterms:created>
  <dcterms:modified xsi:type="dcterms:W3CDTF">2024-10-18T14:13:40Z</dcterms:modified>
</cp:coreProperties>
</file>