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F:\Меню с января\"/>
    </mc:Choice>
  </mc:AlternateContent>
  <xr:revisionPtr revIDLastSave="0" documentId="13_ncr:1_{81168EF9-EB74-4CC9-96A4-40FB3C7801C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" i="1" l="1"/>
  <c r="G5" i="1"/>
  <c r="J15" i="1"/>
  <c r="H15" i="1"/>
  <c r="G15" i="1"/>
  <c r="J17" i="1"/>
  <c r="I17" i="1"/>
  <c r="H17" i="1"/>
  <c r="G17" i="1"/>
  <c r="J16" i="1"/>
  <c r="I16" i="1"/>
  <c r="H16" i="1"/>
  <c r="G16" i="1"/>
  <c r="J14" i="1"/>
  <c r="I14" i="1"/>
  <c r="H14" i="1"/>
  <c r="G14" i="1"/>
  <c r="J12" i="1"/>
  <c r="I12" i="1"/>
  <c r="H12" i="1"/>
  <c r="J7" i="1"/>
  <c r="I7" i="1"/>
  <c r="G7" i="1"/>
  <c r="J6" i="1"/>
  <c r="I6" i="1"/>
  <c r="H6" i="1"/>
  <c r="J5" i="1"/>
  <c r="H5" i="1"/>
  <c r="J4" i="1"/>
  <c r="I4" i="1"/>
  <c r="H4" i="1"/>
  <c r="G12" i="1"/>
  <c r="G4" i="1"/>
</calcChain>
</file>

<file path=xl/sharedStrings.xml><?xml version="1.0" encoding="utf-8"?>
<sst xmlns="http://schemas.openxmlformats.org/spreadsheetml/2006/main" count="42" uniqueCount="38">
  <si>
    <t>Школа</t>
  </si>
  <si>
    <t xml:space="preserve">МБОУ Булатовская СОШ 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</si>
  <si>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</si>
  <si>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</si>
  <si>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</si>
  <si>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</si>
  <si>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</si>
  <si>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</si>
  <si>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</si>
  <si>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</si>
  <si>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</si>
  <si>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</si>
  <si>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</si>
  <si>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</si>
  <si>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</si>
  <si>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</si>
  <si>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</si>
  <si>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молочная(пшенная)со сливочным маслом</t>
  </si>
  <si>
    <t>гор.напиток</t>
  </si>
  <si>
    <t>чай с сахаром</t>
  </si>
  <si>
    <t>хлеб</t>
  </si>
  <si>
    <t xml:space="preserve">хлеб пшеничный </t>
  </si>
  <si>
    <t>масло сливочное порциями</t>
  </si>
  <si>
    <t>ИТОГО</t>
  </si>
  <si>
    <t>Обед</t>
  </si>
  <si>
    <t>1 блюдо</t>
  </si>
  <si>
    <t>2 блюдо</t>
  </si>
  <si>
    <t>котлета рыбная запеченная</t>
  </si>
  <si>
    <t>хлеб бел.</t>
  </si>
  <si>
    <t>хлеб пшеничный</t>
  </si>
  <si>
    <t>хлеб черн.</t>
  </si>
  <si>
    <t>бутерброд</t>
  </si>
  <si>
    <t>гарнир</t>
  </si>
  <si>
    <t>напиток</t>
  </si>
  <si>
    <t>ПР</t>
  </si>
  <si>
    <t>суп картофельный с бобовыми (фасолевый) на мясном бульоне</t>
  </si>
  <si>
    <t>макаронные изделия отварные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</si>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</sst>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2CC"/>
      </patternFill>
    </fill>
  </fills>
  <borders count="20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ill="1" applyBorder="1"/>
    <xf numFmtId="0" fontId="0" fillId="2" borderId="2" xfId="0" applyFill="1" applyBorder="1"/>
    <xf numFmtId="49" fontId="0" fillId="2" borderId="3" xfId="0" applyNumberFormat="1" applyFill="1" applyBorder="1"/>
    <xf numFmtId="14" fontId="0" fillId="2" borderId="3" xfId="0" applyNumberFormat="1" applyFill="1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/>
    <xf numFmtId="1" fontId="0" fillId="2" borderId="8" xfId="0" applyNumberFormat="1" applyFill="1" applyBorder="1"/>
    <xf numFmtId="2" fontId="0" fillId="2" borderId="8" xfId="0" applyNumberFormat="1" applyFill="1" applyBorder="1"/>
    <xf numFmtId="164" fontId="0" fillId="2" borderId="8" xfId="0" applyNumberFormat="1" applyFill="1" applyBorder="1"/>
    <xf numFmtId="164" fontId="0" fillId="2" borderId="9" xfId="0" applyNumberFormat="1" applyFill="1" applyBorder="1"/>
    <xf numFmtId="0" fontId="0" fillId="0" borderId="10" xfId="0" applyBorder="1"/>
    <xf numFmtId="0" fontId="0" fillId="0" borderId="3" xfId="0" applyBorder="1"/>
    <xf numFmtId="0" fontId="0" fillId="2" borderId="3" xfId="0" applyFill="1" applyBorder="1"/>
    <xf numFmtId="0" fontId="0" fillId="2" borderId="3" xfId="0" applyFill="1" applyBorder="1" applyAlignment="1">
      <alignment wrapText="1"/>
    </xf>
    <xf numFmtId="1" fontId="0" fillId="2" borderId="3" xfId="0" applyNumberFormat="1" applyFill="1" applyBorder="1"/>
    <xf numFmtId="2" fontId="0" fillId="2" borderId="3" xfId="0" applyNumberFormat="1" applyFill="1" applyBorder="1"/>
    <xf numFmtId="164" fontId="0" fillId="2" borderId="3" xfId="0" applyNumberFormat="1" applyFill="1" applyBorder="1"/>
    <xf numFmtId="164" fontId="0" fillId="2" borderId="11" xfId="0" applyNumberFormat="1" applyFill="1" applyBorder="1"/>
    <xf numFmtId="0" fontId="0" fillId="0" borderId="12" xfId="0" applyBorder="1"/>
    <xf numFmtId="0" fontId="0" fillId="2" borderId="13" xfId="0" applyFill="1" applyBorder="1"/>
    <xf numFmtId="2" fontId="0" fillId="2" borderId="13" xfId="0" applyNumberFormat="1" applyFill="1" applyBorder="1"/>
    <xf numFmtId="164" fontId="0" fillId="2" borderId="13" xfId="0" applyNumberFormat="1" applyFill="1" applyBorder="1"/>
    <xf numFmtId="0" fontId="0" fillId="3" borderId="8" xfId="0" applyFill="1" applyBorder="1"/>
    <xf numFmtId="0" fontId="0" fillId="2" borderId="13" xfId="0" applyFill="1" applyBorder="1" applyAlignment="1">
      <alignment wrapText="1"/>
    </xf>
    <xf numFmtId="1" fontId="0" fillId="2" borderId="13" xfId="0" applyNumberFormat="1" applyFill="1" applyBorder="1"/>
    <xf numFmtId="164" fontId="0" fillId="2" borderId="14" xfId="0" applyNumberFormat="1" applyFill="1" applyBorder="1"/>
    <xf numFmtId="0" fontId="0" fillId="0" borderId="15" xfId="0" applyBorder="1"/>
    <xf numFmtId="0" fontId="0" fillId="2" borderId="15" xfId="0" applyFill="1" applyBorder="1"/>
    <xf numFmtId="0" fontId="0" fillId="2" borderId="15" xfId="0" applyFill="1" applyBorder="1" applyAlignment="1">
      <alignment wrapText="1"/>
    </xf>
    <xf numFmtId="1" fontId="0" fillId="2" borderId="15" xfId="0" applyNumberFormat="1" applyFill="1" applyBorder="1"/>
    <xf numFmtId="2" fontId="0" fillId="2" borderId="15" xfId="0" applyNumberFormat="1" applyFill="1" applyBorder="1"/>
    <xf numFmtId="164" fontId="0" fillId="2" borderId="15" xfId="0" applyNumberFormat="1" applyFill="1" applyBorder="1"/>
    <xf numFmtId="164" fontId="0" fillId="2" borderId="16" xfId="0" applyNumberFormat="1" applyFill="1" applyBorder="1"/>
    <xf numFmtId="0" fontId="0" fillId="2" borderId="17" xfId="0" applyFill="1" applyBorder="1"/>
    <xf numFmtId="1" fontId="0" fillId="2" borderId="17" xfId="0" applyNumberFormat="1" applyFill="1" applyBorder="1"/>
    <xf numFmtId="2" fontId="0" fillId="2" borderId="17" xfId="0" applyNumberFormat="1" applyFill="1" applyBorder="1"/>
    <xf numFmtId="164" fontId="0" fillId="2" borderId="17" xfId="0" applyNumberFormat="1" applyFill="1" applyBorder="1"/>
    <xf numFmtId="164" fontId="0" fillId="2" borderId="18" xfId="0" applyNumberFormat="1" applyFill="1" applyBorder="1"/>
    <xf numFmtId="0" fontId="0" fillId="2" borderId="19" xfId="0" applyFill="1" applyBorder="1"/>
    <xf numFmtId="0" fontId="0" fillId="2" borderId="8" xfId="0" applyFill="1" applyBorder="1" applyAlignment="1">
      <alignment wrapText="1"/>
    </xf>
    <xf numFmtId="0" fontId="0" fillId="2" borderId="17" xfId="0" applyFill="1" applyBorder="1" applyAlignment="1">
      <alignment wrapText="1"/>
    </xf>
    <xf numFmtId="0" fontId="0" fillId="4" borderId="3" xfId="0" applyFill="1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98"/>
  <sheetViews>
    <sheetView showGridLines="0" tabSelected="1" workbookViewId="0">
      <selection activeCell="J2" sqref="J2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26" width="8.6640625" customWidth="1"/>
  </cols>
  <sheetData>
    <row r="1" spans="1:10" ht="15" customHeight="1" x14ac:dyDescent="0.3">
      <c r="A1" t="s">
        <v>0</v>
      </c>
      <c r="B1" s="43" t="s">
        <v>1</v>
      </c>
      <c r="C1" s="1"/>
      <c r="D1" s="2"/>
      <c r="E1" t="s">
        <v>2</v>
      </c>
      <c r="F1" s="3" t="s">
        <v>3</v>
      </c>
      <c r="I1" t="s">
        <v>4</v>
      </c>
      <c r="J1" s="4">
        <v>45587</v>
      </c>
    </row>
    <row r="2" spans="1:10" ht="7.5" customHeight="1" x14ac:dyDescent="0.3"/>
    <row r="3" spans="1:10" ht="15" customHeight="1" x14ac:dyDescent="0.3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spans="1:10" ht="30" customHeight="1" x14ac:dyDescent="0.3">
      <c r="A4" s="8" t="s">
        <v>15</v>
      </c>
      <c r="B4" s="9" t="s">
        <v>16</v>
      </c>
      <c r="C4" s="10">
        <v>171</v>
      </c>
      <c r="D4" s="44" t="s">
        <v>17</v>
      </c>
      <c r="E4" s="11">
        <v>280</v>
      </c>
      <c r="F4" s="12"/>
      <c r="G4" s="13">
        <f>161*2.3</f>
        <v>370.29999999999995</v>
      </c>
      <c r="H4" s="13">
        <f>2.32*2.3</f>
        <v>5.3359999999999994</v>
      </c>
      <c r="I4" s="13">
        <f>3.96*2.3</f>
        <v>9.1079999999999988</v>
      </c>
      <c r="J4" s="14">
        <f>28.97*2.3</f>
        <v>66.630999999999986</v>
      </c>
    </row>
    <row r="5" spans="1:10" ht="15" customHeight="1" x14ac:dyDescent="0.3">
      <c r="A5" s="15"/>
      <c r="B5" s="16" t="s">
        <v>18</v>
      </c>
      <c r="C5" s="17">
        <v>376</v>
      </c>
      <c r="D5" s="18" t="s">
        <v>19</v>
      </c>
      <c r="E5" s="19">
        <v>220</v>
      </c>
      <c r="F5" s="20"/>
      <c r="G5" s="21">
        <f>28*2.2</f>
        <v>61.600000000000009</v>
      </c>
      <c r="H5" s="21">
        <f>0.2*2.2</f>
        <v>0.44000000000000006</v>
      </c>
      <c r="I5" s="21">
        <v>0</v>
      </c>
      <c r="J5" s="22">
        <f>14*2.2</f>
        <v>30.800000000000004</v>
      </c>
    </row>
    <row r="6" spans="1:10" ht="15" customHeight="1" x14ac:dyDescent="0.3">
      <c r="A6" s="15"/>
      <c r="B6" s="16" t="s">
        <v>20</v>
      </c>
      <c r="C6" s="17" t="s">
        <v>34</v>
      </c>
      <c r="D6" s="18" t="s">
        <v>21</v>
      </c>
      <c r="E6" s="19">
        <v>40</v>
      </c>
      <c r="F6" s="20"/>
      <c r="G6" s="21">
        <f>75.45*0.4</f>
        <v>30.180000000000003</v>
      </c>
      <c r="H6" s="21">
        <f>1.75*0.4</f>
        <v>0.70000000000000007</v>
      </c>
      <c r="I6" s="21">
        <f>0.3*0.4</f>
        <v>0.12</v>
      </c>
      <c r="J6" s="22">
        <f>16.6*0.4</f>
        <v>6.6400000000000006</v>
      </c>
    </row>
    <row r="7" spans="1:10" ht="15" customHeight="1" x14ac:dyDescent="0.3">
      <c r="A7" s="15"/>
      <c r="B7" s="46" t="s">
        <v>31</v>
      </c>
      <c r="C7" s="17">
        <v>41</v>
      </c>
      <c r="D7" s="18" t="s">
        <v>22</v>
      </c>
      <c r="E7" s="19">
        <v>10</v>
      </c>
      <c r="F7" s="20"/>
      <c r="G7" s="21">
        <f>150*0.1</f>
        <v>15</v>
      </c>
      <c r="H7" s="21">
        <v>0</v>
      </c>
      <c r="I7" s="21">
        <f>16.4*0.1</f>
        <v>1.64</v>
      </c>
      <c r="J7" s="22">
        <f>0.2*0.1</f>
        <v>2.0000000000000004E-2</v>
      </c>
    </row>
    <row r="8" spans="1:10" ht="15" customHeight="1" x14ac:dyDescent="0.3">
      <c r="A8" s="8"/>
      <c r="B8" s="27"/>
      <c r="C8" s="10"/>
      <c r="D8" s="44" t="s">
        <v>23</v>
      </c>
      <c r="E8" s="11">
        <v>550</v>
      </c>
      <c r="F8" s="12"/>
      <c r="G8" s="13"/>
      <c r="H8" s="13"/>
      <c r="I8" s="13"/>
      <c r="J8" s="14"/>
    </row>
    <row r="9" spans="1:10" ht="15" customHeight="1" x14ac:dyDescent="0.3">
      <c r="A9" s="15"/>
      <c r="B9" s="17"/>
      <c r="C9" s="17"/>
      <c r="D9" s="18"/>
      <c r="E9" s="19"/>
      <c r="F9" s="20"/>
      <c r="G9" s="21"/>
      <c r="H9" s="21"/>
      <c r="I9" s="21"/>
      <c r="J9" s="22"/>
    </row>
    <row r="10" spans="1:10" ht="15" customHeight="1" x14ac:dyDescent="0.3">
      <c r="A10" s="23"/>
      <c r="B10" s="24"/>
      <c r="C10" s="24"/>
      <c r="D10" s="28"/>
      <c r="E10" s="29"/>
      <c r="F10" s="25"/>
      <c r="G10" s="26"/>
      <c r="H10" s="26"/>
      <c r="I10" s="26"/>
      <c r="J10" s="30"/>
    </row>
    <row r="11" spans="1:10" ht="15" customHeight="1" x14ac:dyDescent="0.3">
      <c r="A11" s="15" t="s">
        <v>24</v>
      </c>
      <c r="B11" s="31"/>
      <c r="C11" s="32"/>
      <c r="D11" s="33"/>
      <c r="E11" s="34"/>
      <c r="F11" s="35"/>
      <c r="G11" s="36"/>
      <c r="H11" s="36"/>
      <c r="I11" s="36"/>
      <c r="J11" s="37"/>
    </row>
    <row r="12" spans="1:10" ht="15" customHeight="1" x14ac:dyDescent="0.3">
      <c r="A12" s="15"/>
      <c r="B12" s="16" t="s">
        <v>25</v>
      </c>
      <c r="C12" s="17">
        <v>102</v>
      </c>
      <c r="D12" s="18" t="s">
        <v>35</v>
      </c>
      <c r="E12" s="19">
        <v>300</v>
      </c>
      <c r="F12" s="20"/>
      <c r="G12" s="21">
        <f>107.8*3</f>
        <v>323.39999999999998</v>
      </c>
      <c r="H12" s="21">
        <f>4.39*3</f>
        <v>13.169999999999998</v>
      </c>
      <c r="I12" s="21">
        <f>4.22*3</f>
        <v>12.66</v>
      </c>
      <c r="J12" s="22">
        <f>13.06*3</f>
        <v>39.18</v>
      </c>
    </row>
    <row r="13" spans="1:10" ht="15" customHeight="1" x14ac:dyDescent="0.3">
      <c r="A13" s="15"/>
      <c r="B13" s="16" t="s">
        <v>26</v>
      </c>
      <c r="C13" s="17">
        <v>234</v>
      </c>
      <c r="D13" s="18" t="s">
        <v>27</v>
      </c>
      <c r="E13" s="19">
        <v>100</v>
      </c>
      <c r="F13" s="20"/>
      <c r="G13" s="21">
        <v>52.5</v>
      </c>
      <c r="H13" s="21">
        <v>7.65</v>
      </c>
      <c r="I13" s="21">
        <v>1.01</v>
      </c>
      <c r="J13" s="22">
        <v>3.18</v>
      </c>
    </row>
    <row r="14" spans="1:10" ht="15" customHeight="1" x14ac:dyDescent="0.3">
      <c r="A14" s="15"/>
      <c r="B14" s="16" t="s">
        <v>32</v>
      </c>
      <c r="C14" s="17">
        <v>202</v>
      </c>
      <c r="D14" s="18" t="s">
        <v>36</v>
      </c>
      <c r="E14" s="19">
        <v>230</v>
      </c>
      <c r="F14" s="20"/>
      <c r="G14" s="21">
        <f>168.45*2.3</f>
        <v>387.43499999999995</v>
      </c>
      <c r="H14" s="21">
        <f>5.52*2.3</f>
        <v>12.695999999999998</v>
      </c>
      <c r="I14" s="21">
        <f>5.52*2.3</f>
        <v>12.695999999999998</v>
      </c>
      <c r="J14" s="22">
        <f>26.45*2.3</f>
        <v>60.834999999999994</v>
      </c>
    </row>
    <row r="15" spans="1:10" ht="15" customHeight="1" x14ac:dyDescent="0.3">
      <c r="A15" s="15"/>
      <c r="B15" s="16" t="s">
        <v>33</v>
      </c>
      <c r="C15" s="17">
        <v>376</v>
      </c>
      <c r="D15" s="18" t="s">
        <v>19</v>
      </c>
      <c r="E15" s="19">
        <v>220</v>
      </c>
      <c r="F15" s="20"/>
      <c r="G15" s="21">
        <f>28*2</f>
        <v>56</v>
      </c>
      <c r="H15" s="21">
        <f>0.2*2</f>
        <v>0.4</v>
      </c>
      <c r="I15" s="21">
        <v>0</v>
      </c>
      <c r="J15" s="22">
        <f>14*2</f>
        <v>28</v>
      </c>
    </row>
    <row r="16" spans="1:10" ht="15" customHeight="1" x14ac:dyDescent="0.3">
      <c r="A16" s="15"/>
      <c r="B16" s="16" t="s">
        <v>28</v>
      </c>
      <c r="C16" s="17" t="s">
        <v>34</v>
      </c>
      <c r="D16" s="18" t="s">
        <v>29</v>
      </c>
      <c r="E16" s="19">
        <v>20</v>
      </c>
      <c r="F16" s="20"/>
      <c r="G16" s="21">
        <f>45.29*0.2</f>
        <v>9.0579999999999998</v>
      </c>
      <c r="H16" s="21">
        <f>1.75*0.2</f>
        <v>0.35000000000000003</v>
      </c>
      <c r="I16" s="21">
        <f>0.3*0.2</f>
        <v>0.06</v>
      </c>
      <c r="J16" s="22">
        <f>9.96*0.2</f>
        <v>1.9920000000000002</v>
      </c>
    </row>
    <row r="17" spans="1:10" ht="15" customHeight="1" x14ac:dyDescent="0.3">
      <c r="A17" s="15"/>
      <c r="B17" s="16" t="s">
        <v>30</v>
      </c>
      <c r="C17" s="17" t="s">
        <v>34</v>
      </c>
      <c r="D17" s="18" t="s">
        <v>37</v>
      </c>
      <c r="E17" s="19">
        <v>40</v>
      </c>
      <c r="F17" s="20"/>
      <c r="G17" s="21">
        <f>79*0.4</f>
        <v>31.6</v>
      </c>
      <c r="H17" s="21">
        <f>3*0.4</f>
        <v>1.2000000000000002</v>
      </c>
      <c r="I17" s="21">
        <f>0.5*0.4</f>
        <v>0.2</v>
      </c>
      <c r="J17" s="22">
        <f>16*0.4</f>
        <v>6.4</v>
      </c>
    </row>
    <row r="18" spans="1:10" ht="15" customHeight="1" x14ac:dyDescent="0.3">
      <c r="A18" s="15"/>
      <c r="B18" s="38"/>
      <c r="C18" s="38"/>
      <c r="D18" s="45" t="s">
        <v>23</v>
      </c>
      <c r="E18" s="39">
        <v>890</v>
      </c>
      <c r="F18" s="40"/>
      <c r="G18" s="41"/>
      <c r="H18" s="41"/>
      <c r="I18" s="41"/>
      <c r="J18" s="42"/>
    </row>
    <row r="19" spans="1:10" ht="15.75" customHeight="1" x14ac:dyDescent="0.3"/>
    <row r="20" spans="1:10" ht="15.75" customHeight="1" x14ac:dyDescent="0.3"/>
    <row r="21" spans="1:10" ht="15.75" customHeight="1" x14ac:dyDescent="0.3"/>
    <row r="22" spans="1:10" ht="15.75" customHeight="1" x14ac:dyDescent="0.3"/>
    <row r="23" spans="1:10" ht="15.75" customHeight="1" x14ac:dyDescent="0.3"/>
    <row r="24" spans="1:10" ht="15.75" customHeight="1" x14ac:dyDescent="0.3"/>
    <row r="25" spans="1:10" ht="15.75" customHeight="1" x14ac:dyDescent="0.3"/>
    <row r="26" spans="1:10" ht="15.75" customHeight="1" x14ac:dyDescent="0.3"/>
    <row r="27" spans="1:10" ht="15.75" customHeight="1" x14ac:dyDescent="0.3"/>
    <row r="28" spans="1:10" ht="15.75" customHeight="1" x14ac:dyDescent="0.3"/>
    <row r="29" spans="1:10" ht="15.75" customHeight="1" x14ac:dyDescent="0.3"/>
    <row r="30" spans="1:10" ht="15.75" customHeight="1" x14ac:dyDescent="0.3"/>
    <row r="31" spans="1:10" ht="15.75" customHeight="1" x14ac:dyDescent="0.3"/>
    <row r="32" spans="1:10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</sheetData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Дом</cp:lastModifiedBy>
  <dcterms:created xsi:type="dcterms:W3CDTF">2015-06-05T18:19:34Z</dcterms:created>
  <dcterms:modified xsi:type="dcterms:W3CDTF">2024-10-18T14:13:59Z</dcterms:modified>
</cp:coreProperties>
</file>