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"/>
    </mc:Choice>
  </mc:AlternateContent>
  <xr:revisionPtr revIDLastSave="0" documentId="13_ncr:1_{33F0E12A-C8FE-4230-A215-F71CCED27F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I17" i="1"/>
  <c r="H17" i="1"/>
  <c r="G17" i="1"/>
  <c r="J16" i="1"/>
  <c r="H16" i="1"/>
  <c r="J14" i="1"/>
  <c r="J15" i="1"/>
  <c r="I14" i="1"/>
  <c r="H14" i="1"/>
  <c r="J12" i="1"/>
  <c r="I12" i="1"/>
  <c r="H12" i="1"/>
  <c r="G12" i="1"/>
  <c r="J7" i="1"/>
  <c r="I7" i="1"/>
  <c r="G7" i="1"/>
  <c r="J6" i="1"/>
  <c r="I6" i="1"/>
  <c r="H6" i="1"/>
  <c r="G6" i="1"/>
  <c r="J5" i="1"/>
  <c r="H5" i="1"/>
  <c r="G5" i="1"/>
  <c r="J4" i="1"/>
  <c r="I4" i="1"/>
  <c r="H4" i="1"/>
  <c r="G14" i="1"/>
  <c r="G16" i="1"/>
  <c r="G4" i="1"/>
</calcChain>
</file>

<file path=xl/sharedStrings.xml><?xml version="1.0" encoding="utf-8"?>
<sst xmlns="http://schemas.openxmlformats.org/spreadsheetml/2006/main" count="44" uniqueCount="39">
  <si>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</si>
  <si>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</si>
  <si>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</si>
  <si>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</si>
  <si>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</si>
  <si>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</si>
  <si>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</si>
  <si>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</si>
  <si>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</si>
  <si>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</si>
  <si>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</si>
  <si>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</si>
  <si>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</si>
  <si>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</si>
  <si>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</si>
  <si>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</si>
  <si>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</si>
  <si>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(гречневая)</t>
  </si>
  <si>
    <t>гор.напиток</t>
  </si>
  <si>
    <t>чай с сахаром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</si>
  <si>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</si>
  <si>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</si>
  <si>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</si>
  <si>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</si>
  <si>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</si>
  <si>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</si>
  <si>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</si>
  <si>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 xml:space="preserve">Соленый огурец </t>
  </si>
  <si>
    <t>хлеб бел.</t>
  </si>
  <si>
    <t>хлеб пшеничный</t>
  </si>
  <si>
    <t>хлеб черн.</t>
  </si>
  <si>
    <t>бутерброд</t>
  </si>
  <si>
    <t>напиток</t>
  </si>
  <si>
    <t>печень тушеная в соусе</t>
  </si>
  <si>
    <t>картофельное пюре</t>
  </si>
  <si>
    <t>ПР</t>
  </si>
  <si>
    <t>суп картофельный с рыбными фрикадельками</t>
  </si>
  <si>
    <t>кисель из джема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</si>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</sst>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8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45609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>
        <v>183</v>
      </c>
      <c r="D4" s="39" t="s">
        <v>17</v>
      </c>
      <c r="E4" s="27">
        <v>280</v>
      </c>
      <c r="F4" s="11"/>
      <c r="G4" s="12">
        <f>304*2.3</f>
        <v>699.19999999999993</v>
      </c>
      <c r="H4" s="12">
        <f>13.31*2.3</f>
        <v>30.613</v>
      </c>
      <c r="I4" s="12">
        <f>7.31*2.3</f>
        <v>16.812999999999999</v>
      </c>
      <c r="J4" s="13">
        <f>47.1*2.3</f>
        <v>108.33</v>
      </c>
    </row>
    <row r="5" spans="1:10" ht="15" customHeight="1" x14ac:dyDescent="0.3">
      <c r="A5" s="14"/>
      <c r="B5" s="15" t="s">
        <v>18</v>
      </c>
      <c r="C5" s="16">
        <v>376</v>
      </c>
      <c r="D5" s="17" t="s">
        <v>19</v>
      </c>
      <c r="E5" s="18">
        <v>220</v>
      </c>
      <c r="F5" s="19"/>
      <c r="G5" s="20">
        <f>28*2.2</f>
        <v>61.600000000000009</v>
      </c>
      <c r="H5" s="20">
        <f>0.2*2.2</f>
        <v>0.44000000000000006</v>
      </c>
      <c r="I5" s="20">
        <v>0</v>
      </c>
      <c r="J5" s="21">
        <f>14*2.2</f>
        <v>30.800000000000004</v>
      </c>
    </row>
    <row r="6" spans="1:10" ht="15" customHeight="1" x14ac:dyDescent="0.3">
      <c r="A6" s="14"/>
      <c r="B6" s="15" t="s">
        <v>20</v>
      </c>
      <c r="C6" s="16" t="s">
        <v>35</v>
      </c>
      <c r="D6" s="17" t="s">
        <v>21</v>
      </c>
      <c r="E6" s="18">
        <v>40</v>
      </c>
      <c r="F6" s="19"/>
      <c r="G6" s="20">
        <f>45.29*0.4</f>
        <v>18.116</v>
      </c>
      <c r="H6" s="20">
        <f>1.75*0.4</f>
        <v>0.70000000000000007</v>
      </c>
      <c r="I6" s="20">
        <f>0.3*0.4</f>
        <v>0.12</v>
      </c>
      <c r="J6" s="21">
        <f>16.6*0.4</f>
        <v>6.6400000000000006</v>
      </c>
    </row>
    <row r="7" spans="1:10" ht="15" customHeight="1" x14ac:dyDescent="0.3">
      <c r="A7" s="14"/>
      <c r="B7" s="15" t="s">
        <v>31</v>
      </c>
      <c r="C7" s="16">
        <v>41</v>
      </c>
      <c r="D7" s="17" t="s">
        <v>22</v>
      </c>
      <c r="E7" s="18">
        <v>10</v>
      </c>
      <c r="F7" s="19"/>
      <c r="G7" s="20">
        <f>150*0.1</f>
        <v>15</v>
      </c>
      <c r="H7" s="20">
        <v>0</v>
      </c>
      <c r="I7" s="20">
        <f>16.4*0.1</f>
        <v>1.64</v>
      </c>
      <c r="J7" s="21">
        <f>0.2*0.1</f>
        <v>2.0000000000000004E-2</v>
      </c>
    </row>
    <row r="8" spans="1:10" ht="15" customHeight="1" x14ac:dyDescent="0.3">
      <c r="A8" s="8"/>
      <c r="B8" s="26"/>
      <c r="C8" s="10"/>
      <c r="D8" s="39" t="s">
        <v>23</v>
      </c>
      <c r="E8" s="27">
        <v>550</v>
      </c>
      <c r="F8" s="11"/>
      <c r="G8" s="12"/>
      <c r="H8" s="12"/>
      <c r="I8" s="12"/>
      <c r="J8" s="13"/>
    </row>
    <row r="9" spans="1:10" ht="15" customHeight="1" x14ac:dyDescent="0.3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 x14ac:dyDescent="0.3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 x14ac:dyDescent="0.3">
      <c r="A11" s="14" t="s">
        <v>24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30" customHeight="1" x14ac:dyDescent="0.3">
      <c r="A12" s="14"/>
      <c r="B12" s="15" t="s">
        <v>25</v>
      </c>
      <c r="C12" s="16">
        <v>106</v>
      </c>
      <c r="D12" s="17" t="s">
        <v>36</v>
      </c>
      <c r="E12" s="18">
        <v>300</v>
      </c>
      <c r="F12" s="19"/>
      <c r="G12" s="20">
        <f>133.8*3</f>
        <v>401.40000000000003</v>
      </c>
      <c r="H12" s="20">
        <f>6.89*3</f>
        <v>20.669999999999998</v>
      </c>
      <c r="I12" s="20">
        <f>6.72*3</f>
        <v>20.16</v>
      </c>
      <c r="J12" s="21">
        <f>11.47*3</f>
        <v>34.410000000000004</v>
      </c>
    </row>
    <row r="13" spans="1:10" ht="18" customHeight="1" x14ac:dyDescent="0.3">
      <c r="A13" s="14"/>
      <c r="B13" s="15" t="s">
        <v>26</v>
      </c>
      <c r="C13" s="16">
        <v>261</v>
      </c>
      <c r="D13" s="17" t="s">
        <v>33</v>
      </c>
      <c r="E13" s="18">
        <v>100</v>
      </c>
      <c r="F13" s="19"/>
      <c r="G13" s="20">
        <v>171.2</v>
      </c>
      <c r="H13" s="20">
        <v>27</v>
      </c>
      <c r="I13" s="20">
        <v>9.1999999999999993</v>
      </c>
      <c r="J13" s="21">
        <v>4.3</v>
      </c>
    </row>
    <row r="14" spans="1:10" ht="15" customHeight="1" x14ac:dyDescent="0.3">
      <c r="A14" s="14"/>
      <c r="B14" s="15" t="s">
        <v>26</v>
      </c>
      <c r="C14" s="16">
        <v>312</v>
      </c>
      <c r="D14" s="17" t="s">
        <v>34</v>
      </c>
      <c r="E14" s="18">
        <v>300</v>
      </c>
      <c r="F14" s="19"/>
      <c r="G14" s="20">
        <f>137.25*3</f>
        <v>411.75</v>
      </c>
      <c r="H14" s="20">
        <f>3.06*3</f>
        <v>9.18</v>
      </c>
      <c r="I14" s="20">
        <f>4.8*3</f>
        <v>14.399999999999999</v>
      </c>
      <c r="J14" s="21">
        <f>20.45*3</f>
        <v>61.349999999999994</v>
      </c>
    </row>
    <row r="15" spans="1:10" ht="15" customHeight="1" x14ac:dyDescent="0.3">
      <c r="A15" s="14"/>
      <c r="B15" s="15" t="s">
        <v>26</v>
      </c>
      <c r="C15" s="16">
        <v>17</v>
      </c>
      <c r="D15" s="17" t="s">
        <v>27</v>
      </c>
      <c r="E15" s="18">
        <v>100</v>
      </c>
      <c r="F15" s="19"/>
      <c r="G15" s="20">
        <v>59.8</v>
      </c>
      <c r="H15" s="20">
        <v>0.86</v>
      </c>
      <c r="I15" s="20">
        <v>5.1100000000000003</v>
      </c>
      <c r="J15" s="21">
        <f>2.61</f>
        <v>2.61</v>
      </c>
    </row>
    <row r="16" spans="1:10" ht="15" customHeight="1" x14ac:dyDescent="0.3">
      <c r="A16" s="14"/>
      <c r="B16" t="s">
        <v>32</v>
      </c>
      <c r="C16" s="16">
        <v>360</v>
      </c>
      <c r="D16" s="17" t="s">
        <v>37</v>
      </c>
      <c r="E16" s="18">
        <v>200</v>
      </c>
      <c r="F16" s="19"/>
      <c r="G16" s="20">
        <f>132*2</f>
        <v>264</v>
      </c>
      <c r="H16" s="20">
        <f>0.2*2</f>
        <v>0.4</v>
      </c>
      <c r="I16" s="20">
        <v>0</v>
      </c>
      <c r="J16" s="21">
        <f>32.6*2</f>
        <v>65.2</v>
      </c>
    </row>
    <row r="17" spans="1:10" ht="15" customHeight="1" x14ac:dyDescent="0.3">
      <c r="A17" s="14"/>
      <c r="B17" s="15" t="s">
        <v>28</v>
      </c>
      <c r="C17" s="16" t="s">
        <v>35</v>
      </c>
      <c r="D17" s="17" t="s">
        <v>29</v>
      </c>
      <c r="E17" s="18">
        <v>20</v>
      </c>
      <c r="F17" s="19"/>
      <c r="G17" s="20">
        <f>45.29*0.2</f>
        <v>9.0579999999999998</v>
      </c>
      <c r="H17" s="20">
        <f>1.75*0.2</f>
        <v>0.35000000000000003</v>
      </c>
      <c r="I17" s="20">
        <f>0.3*0.2</f>
        <v>0.06</v>
      </c>
      <c r="J17" s="21">
        <f>9.96*0.2</f>
        <v>1.9920000000000002</v>
      </c>
    </row>
    <row r="18" spans="1:10" ht="15" customHeight="1" x14ac:dyDescent="0.3">
      <c r="A18" s="22"/>
      <c r="B18" s="15" t="s">
        <v>30</v>
      </c>
      <c r="C18" s="16" t="s">
        <v>35</v>
      </c>
      <c r="D18" s="17" t="s">
        <v>38</v>
      </c>
      <c r="E18" s="18">
        <v>40</v>
      </c>
      <c r="F18" s="19"/>
      <c r="G18" s="20">
        <f>79*0.4</f>
        <v>31.6</v>
      </c>
      <c r="H18" s="20">
        <f>3*0.4</f>
        <v>1.2000000000000002</v>
      </c>
      <c r="I18" s="20">
        <f>0.5*0.4</f>
        <v>0.2</v>
      </c>
      <c r="J18" s="21">
        <f>16*0.4</f>
        <v>6.4</v>
      </c>
    </row>
    <row r="19" spans="1:10" ht="15.75" customHeight="1" x14ac:dyDescent="0.3">
      <c r="C19" s="23"/>
      <c r="D19" s="28" t="s">
        <v>23</v>
      </c>
      <c r="E19" s="29">
        <v>990</v>
      </c>
      <c r="F19" s="24"/>
      <c r="G19" s="25"/>
      <c r="H19" s="25"/>
      <c r="I19" s="25"/>
      <c r="J19" s="30"/>
    </row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2024-11-09T12:37:42Z</dcterms:modified>
</cp:coreProperties>
</file>