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5" yWindow="-105" windowWidth="1560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/>
  <c r="J17"/>
  <c r="I17"/>
  <c r="H17"/>
  <c r="G17"/>
  <c r="J16"/>
  <c r="I16"/>
  <c r="H16"/>
  <c r="G16"/>
  <c r="J15"/>
  <c r="I15"/>
  <c r="H15"/>
  <c r="G15"/>
  <c r="J14"/>
  <c r="I14"/>
  <c r="H14"/>
  <c r="J12"/>
  <c r="I12"/>
  <c r="H12"/>
  <c r="J7"/>
  <c r="I7"/>
  <c r="G7"/>
  <c r="J6"/>
  <c r="I6"/>
  <c r="H6"/>
  <c r="G6"/>
  <c r="J5"/>
  <c r="I5"/>
  <c r="H5"/>
  <c r="J4"/>
  <c r="I4"/>
  <c r="H4"/>
  <c r="G14"/>
  <c r="G12"/>
  <c r="G5"/>
  <c r="G4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<sst xmlns="http://schemas.openxmlformats.org/spreadsheetml/2006/main" count="42" uniqueCount="38">
  <si>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</si>
  <si>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</si>
  <si>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</si>
  <si>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</si>
  <si>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</si>
  <si>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</si>
  <si>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</si>
  <si>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</si>
  <si>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</si>
  <si>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</si>
  <si>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</si>
  <si>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</si>
  <si>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</si>
  <si>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</si>
  <si>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</si>
  <si>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</si>
  <si>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</si>
  <si>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молочная(манная)со сливочным маслом</t>
  </si>
  <si>
    <t>гор.напиток</t>
  </si>
  <si>
    <t>какао на молоке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</si>
  <si>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</si>
  <si>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</si>
  <si>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</si>
  <si>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</si>
  <si>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</si>
  <si>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</si>
  <si>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борщ из свежей капусты с картофелем на мясном бульоне со сметаной</t>
  </si>
  <si>
    <t>2 блюдо</t>
  </si>
  <si>
    <t>котлета из говядины</t>
  </si>
  <si>
    <t>картофельное пюре</t>
  </si>
  <si>
    <t>хлеб бел.</t>
  </si>
  <si>
    <t>хлеб пшеничный</t>
  </si>
  <si>
    <t>хлеб черн.</t>
  </si>
  <si>
    <t>бутерброд</t>
  </si>
  <si>
    <t>напиток</t>
  </si>
  <si>
    <t>ПР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</si>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</sst>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topLeftCell="E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45618</v>
      </c>
    </row>
    <row r="2" spans="1:10" ht="7.5" customHeight="1"/>
    <row r="3" spans="1:10" ht="15" customHeigh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>
      <c r="A4" s="8" t="s">
        <v>15</v>
      </c>
      <c r="B4" s="9" t="s">
        <v>16</v>
      </c>
      <c r="C4" s="10">
        <v>168</v>
      </c>
      <c r="D4" s="44" t="s">
        <v>17</v>
      </c>
      <c r="E4" s="11">
        <v>280</v>
      </c>
      <c r="F4" s="12"/>
      <c r="G4" s="13">
        <f>161*2.3</f>
        <v>370.29999999999995</v>
      </c>
      <c r="H4" s="13">
        <f>3.4*2.3</f>
        <v>7.8199999999999994</v>
      </c>
      <c r="I4" s="13">
        <f>3.96*2.3</f>
        <v>9.1079999999999988</v>
      </c>
      <c r="J4" s="14">
        <f>27.83*2.3</f>
        <v>64.008999999999986</v>
      </c>
    </row>
    <row r="5" spans="1:10" ht="15" customHeight="1">
      <c r="A5" s="15"/>
      <c r="B5" s="16" t="s">
        <v>18</v>
      </c>
      <c r="C5" s="17">
        <v>959</v>
      </c>
      <c r="D5" s="18" t="s">
        <v>19</v>
      </c>
      <c r="E5" s="19">
        <v>220</v>
      </c>
      <c r="F5" s="20"/>
      <c r="G5" s="21">
        <f>145.2*2.2</f>
        <v>319.44</v>
      </c>
      <c r="H5" s="21">
        <f>3.52*2.2</f>
        <v>7.7440000000000007</v>
      </c>
      <c r="I5" s="21">
        <f>3.72*2.2</f>
        <v>8.1840000000000011</v>
      </c>
      <c r="J5" s="22">
        <f>25.49*2.2</f>
        <v>56.078000000000003</v>
      </c>
    </row>
    <row r="6" spans="1:10" ht="15" customHeight="1">
      <c r="A6" s="15"/>
      <c r="B6" s="16" t="s">
        <v>20</v>
      </c>
      <c r="C6" s="17" t="s">
        <v>35</v>
      </c>
      <c r="D6" s="18" t="s">
        <v>21</v>
      </c>
      <c r="E6" s="19">
        <v>40</v>
      </c>
      <c r="F6" s="20"/>
      <c r="G6" s="21">
        <f>45.29*0.4</f>
        <v>18.116</v>
      </c>
      <c r="H6" s="21">
        <f>1.75*0.4</f>
        <v>0.70000000000000007</v>
      </c>
      <c r="I6" s="21">
        <f>0.3*0.4</f>
        <v>0.12</v>
      </c>
      <c r="J6" s="22">
        <f>16.6*0.4</f>
        <v>6.6400000000000006</v>
      </c>
    </row>
    <row r="7" spans="1:10" ht="15" customHeight="1">
      <c r="A7" s="15"/>
      <c r="B7" s="46" t="s">
        <v>33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f>16.4*0.1</f>
        <v>1.64</v>
      </c>
      <c r="J7" s="22">
        <f>0.2*0.1</f>
        <v>2.0000000000000004E-2</v>
      </c>
    </row>
    <row r="8" spans="1:10" ht="15" customHeight="1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30" customHeight="1">
      <c r="A12" s="15"/>
      <c r="B12" s="16" t="s">
        <v>25</v>
      </c>
      <c r="C12" s="17">
        <v>170</v>
      </c>
      <c r="D12" s="18" t="s">
        <v>26</v>
      </c>
      <c r="E12" s="19">
        <v>300</v>
      </c>
      <c r="F12" s="20"/>
      <c r="G12" s="21">
        <f>82*3</f>
        <v>246</v>
      </c>
      <c r="H12" s="21">
        <f>1.45*3</f>
        <v>4.3499999999999996</v>
      </c>
      <c r="I12" s="21">
        <f>3.93*3</f>
        <v>11.790000000000001</v>
      </c>
      <c r="J12" s="22">
        <f>10.02*3</f>
        <v>30.06</v>
      </c>
    </row>
    <row r="13" spans="1:10" ht="15" customHeight="1">
      <c r="A13" s="15"/>
      <c r="B13" s="16" t="s">
        <v>27</v>
      </c>
      <c r="C13" s="17">
        <v>608</v>
      </c>
      <c r="D13" s="18" t="s">
        <v>28</v>
      </c>
      <c r="E13" s="19">
        <v>100</v>
      </c>
      <c r="F13" s="20"/>
      <c r="G13" s="21">
        <v>183</v>
      </c>
      <c r="H13" s="21">
        <v>12.44</v>
      </c>
      <c r="I13" s="21">
        <v>9.24</v>
      </c>
      <c r="J13" s="22">
        <v>12.56</v>
      </c>
    </row>
    <row r="14" spans="1:10" ht="15" customHeight="1">
      <c r="A14" s="15"/>
      <c r="B14" s="16" t="s">
        <v>27</v>
      </c>
      <c r="C14" s="17">
        <v>312</v>
      </c>
      <c r="D14" s="18" t="s">
        <v>29</v>
      </c>
      <c r="E14" s="19">
        <v>230</v>
      </c>
      <c r="F14" s="20"/>
      <c r="G14" s="21">
        <f>137.25*2.3</f>
        <v>315.67499999999995</v>
      </c>
      <c r="H14" s="21">
        <f>3.06*2.3</f>
        <v>7.0379999999999994</v>
      </c>
      <c r="I14" s="21">
        <f>4.8*2.3</f>
        <v>11.04</v>
      </c>
      <c r="J14" s="22">
        <f>20.45*2.3</f>
        <v>47.034999999999997</v>
      </c>
    </row>
    <row r="15" spans="1:10" ht="15" customHeight="1">
      <c r="A15" s="15"/>
      <c r="B15" s="16" t="s">
        <v>34</v>
      </c>
      <c r="C15" s="17">
        <v>349</v>
      </c>
      <c r="D15" s="18" t="s">
        <v>36</v>
      </c>
      <c r="E15" s="19">
        <v>200</v>
      </c>
      <c r="F15" s="20"/>
      <c r="G15" s="21">
        <f>110*2</f>
        <v>220</v>
      </c>
      <c r="H15" s="21">
        <f>0.2*2</f>
        <v>0.4</v>
      </c>
      <c r="I15" s="21">
        <f>0.2*2</f>
        <v>0.4</v>
      </c>
      <c r="J15" s="22">
        <f>22.3*2</f>
        <v>44.6</v>
      </c>
    </row>
    <row r="16" spans="1:10" ht="15" customHeight="1">
      <c r="A16" s="15"/>
      <c r="B16" s="16" t="s">
        <v>30</v>
      </c>
      <c r="C16" s="17" t="s">
        <v>35</v>
      </c>
      <c r="D16" s="18" t="s">
        <v>31</v>
      </c>
      <c r="E16" s="19">
        <v>20</v>
      </c>
      <c r="F16" s="20"/>
      <c r="G16" s="21">
        <f>45.29*0.2</f>
        <v>9.0579999999999998</v>
      </c>
      <c r="H16" s="21">
        <f>1.75*0.2</f>
        <v>0.35000000000000003</v>
      </c>
      <c r="I16" s="21">
        <f>0.3*0.2</f>
        <v>0.06</v>
      </c>
      <c r="J16" s="22">
        <f>9.96*0.2</f>
        <v>1.9920000000000002</v>
      </c>
    </row>
    <row r="17" spans="1:10" ht="15" customHeight="1">
      <c r="A17" s="15"/>
      <c r="B17" s="16" t="s">
        <v>32</v>
      </c>
      <c r="C17" s="17" t="s">
        <v>35</v>
      </c>
      <c r="D17" s="18" t="s">
        <v>37</v>
      </c>
      <c r="E17" s="19">
        <v>40</v>
      </c>
      <c r="F17" s="20"/>
      <c r="G17" s="21">
        <f>79*0.4</f>
        <v>31.6</v>
      </c>
      <c r="H17" s="21">
        <f>3*0.4</f>
        <v>1.2000000000000002</v>
      </c>
      <c r="I17" s="21">
        <f>0.5*0.4</f>
        <v>0.2</v>
      </c>
      <c r="J17" s="22">
        <f>16*0.4</f>
        <v>6.4</v>
      </c>
    </row>
    <row r="18" spans="1:10" ht="15" customHeight="1">
      <c r="A18" s="15"/>
      <c r="B18" s="38"/>
      <c r="C18" s="38"/>
      <c r="D18" s="45" t="s">
        <v>23</v>
      </c>
      <c r="E18" s="39">
        <f>B:B+SUM(E12:E17)</f>
        <v>890</v>
      </c>
      <c r="F18" s="40"/>
      <c r="G18" s="41"/>
      <c r="H18" s="41"/>
      <c r="I18" s="41"/>
      <c r="J18" s="42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2024-11-12T09:14:22Z</dcterms:modified>
</cp:coreProperties>
</file>