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G:\Меню с января\"/>
    </mc:Choice>
  </mc:AlternateContent>
  <xr:revisionPtr revIDLastSave="0" documentId="13_ncr:1_{D3CC9B07-DFBD-4706-8F0F-F0F0FDA9FF54}" xr6:coauthVersionLast="47" xr6:coauthVersionMax="47" xr10:uidLastSave="{00000000-0000-0000-0000-000000000000}"/>
  <bookViews>
    <workbookView xWindow="3000" yWindow="3000" windowWidth="17280" windowHeight="888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J16" i="1"/>
  <c r="I16" i="1"/>
  <c r="H16" i="1"/>
  <c r="G16" i="1"/>
  <c r="J15" i="1"/>
  <c r="I15" i="1"/>
  <c r="H15" i="1"/>
  <c r="G15" i="1"/>
  <c r="J14" i="1"/>
  <c r="I14" i="1"/>
  <c r="H14" i="1"/>
  <c r="J12" i="1"/>
  <c r="I12" i="1"/>
  <c r="H12" i="1"/>
  <c r="G7" i="1"/>
  <c r="J6" i="1"/>
  <c r="I6" i="1"/>
  <c r="H6" i="1"/>
  <c r="G6" i="1"/>
  <c r="J5" i="1"/>
  <c r="I5" i="1"/>
  <c r="H5" i="1"/>
  <c r="G5" i="1"/>
  <c r="J4" i="1"/>
  <c r="I4" i="1"/>
  <c r="H4" i="1"/>
  <c r="G12" i="1"/>
  <c r="G4" i="1"/>
  <c r="G14" i="1"/>
</calcChain>
</file>

<file path=xl/sharedStrings.xml><?xml version="1.0" encoding="utf-8"?>
<sst xmlns="http://schemas.openxmlformats.org/spreadsheetml/2006/main" count="43" uniqueCount="39">
  <si>
    <t>Школа</t>
  </si>
  <si>
    <t xml:space="preserve">МБОУ Булатовская СОШ 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</si>
  <si>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</si>
  <si>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</si>
  <si>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</si>
  <si>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</si>
  <si>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</si>
  <si>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</si>
  <si>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</si>
  <si>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</si>
  <si>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</si>
  <si>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</si>
  <si>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</si>
  <si>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</si>
  <si>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</si>
  <si>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</si>
  <si>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</si>
  <si>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</si>
  <si>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 xml:space="preserve">хлеб пшеничный </t>
  </si>
  <si>
    <t>масло сливочное порциями</t>
  </si>
  <si>
    <t>ИТОГО</t>
  </si>
  <si>
    <t>Обед</t>
  </si>
  <si>
    <t>1 блюдо</t>
  </si>
  <si>
    <t>2 блюдо</t>
  </si>
  <si>
    <t>макароны отварные</t>
  </si>
  <si>
    <t>хлеб бел.</t>
  </si>
  <si>
    <t>хлеб пшеничный</t>
  </si>
  <si>
    <t>хлеб черн.</t>
  </si>
  <si>
    <t>итого</t>
  </si>
  <si>
    <t>бутерброд</t>
  </si>
  <si>
    <t>гарнир</t>
  </si>
  <si>
    <t>напиток</t>
  </si>
  <si>
    <t>оладьи с творогом</t>
  </si>
  <si>
    <t>йогурт</t>
  </si>
  <si>
    <t>ПР</t>
  </si>
  <si>
    <t>суп картофельный с крупой</t>
  </si>
  <si>
    <t>рыба отварная</t>
  </si>
  <si>
    <t>компот из сухофруктов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</si>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</sst>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49" fontId="0" fillId="2" borderId="3" xfId="0" applyNumberFormat="1" applyFill="1" applyBorder="1"/>
    <xf numFmtId="14" fontId="0" fillId="2" borderId="3" xfId="0" applyNumberFormat="1" applyFill="1" applyBorder="1"/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/>
    <xf numFmtId="2" fontId="0" fillId="2" borderId="8" xfId="0" applyNumberFormat="1" applyFill="1" applyBorder="1"/>
    <xf numFmtId="164" fontId="0" fillId="2" borderId="8" xfId="0" applyNumberFormat="1" applyFill="1" applyBorder="1"/>
    <xf numFmtId="164" fontId="0" fillId="2" borderId="9" xfId="0" applyNumberFormat="1" applyFill="1" applyBorder="1"/>
    <xf numFmtId="0" fontId="0" fillId="0" borderId="10" xfId="0" applyBorder="1"/>
    <xf numFmtId="0" fontId="0" fillId="0" borderId="3" xfId="0" applyBorder="1"/>
    <xf numFmtId="0" fontId="0" fillId="2" borderId="3" xfId="0" applyFill="1" applyBorder="1"/>
    <xf numFmtId="0" fontId="0" fillId="2" borderId="3" xfId="0" applyFill="1" applyBorder="1" applyAlignment="1">
      <alignment wrapText="1"/>
    </xf>
    <xf numFmtId="1" fontId="0" fillId="2" borderId="3" xfId="0" applyNumberFormat="1" applyFill="1" applyBorder="1"/>
    <xf numFmtId="2" fontId="0" fillId="2" borderId="3" xfId="0" applyNumberFormat="1" applyFill="1" applyBorder="1"/>
    <xf numFmtId="164" fontId="0" fillId="2" borderId="3" xfId="0" applyNumberFormat="1" applyFill="1" applyBorder="1"/>
    <xf numFmtId="164" fontId="0" fillId="2" borderId="11" xfId="0" applyNumberFormat="1" applyFill="1" applyBorder="1"/>
    <xf numFmtId="0" fontId="0" fillId="0" borderId="12" xfId="0" applyBorder="1"/>
    <xf numFmtId="0" fontId="0" fillId="2" borderId="13" xfId="0" applyFill="1" applyBorder="1"/>
    <xf numFmtId="2" fontId="0" fillId="2" borderId="13" xfId="0" applyNumberFormat="1" applyFill="1" applyBorder="1"/>
    <xf numFmtId="164" fontId="0" fillId="2" borderId="13" xfId="0" applyNumberFormat="1" applyFill="1" applyBorder="1"/>
    <xf numFmtId="0" fontId="0" fillId="3" borderId="8" xfId="0" applyFill="1" applyBorder="1"/>
    <xf numFmtId="1" fontId="0" fillId="2" borderId="8" xfId="0" applyNumberFormat="1" applyFill="1" applyBorder="1"/>
    <xf numFmtId="0" fontId="0" fillId="2" borderId="13" xfId="0" applyFill="1" applyBorder="1" applyAlignment="1">
      <alignment wrapText="1"/>
    </xf>
    <xf numFmtId="1" fontId="0" fillId="2" borderId="13" xfId="0" applyNumberFormat="1" applyFill="1" applyBorder="1"/>
    <xf numFmtId="164" fontId="0" fillId="2" borderId="14" xfId="0" applyNumberFormat="1" applyFill="1" applyBorder="1"/>
    <xf numFmtId="0" fontId="0" fillId="0" borderId="15" xfId="0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1" fontId="0" fillId="2" borderId="15" xfId="0" applyNumberFormat="1" applyFill="1" applyBorder="1"/>
    <xf numFmtId="2" fontId="0" fillId="2" borderId="15" xfId="0" applyNumberFormat="1" applyFill="1" applyBorder="1"/>
    <xf numFmtId="164" fontId="0" fillId="2" borderId="15" xfId="0" applyNumberFormat="1" applyFill="1" applyBorder="1"/>
    <xf numFmtId="164" fontId="0" fillId="2" borderId="16" xfId="0" applyNumberFormat="1" applyFill="1" applyBorder="1"/>
    <xf numFmtId="0" fontId="0" fillId="2" borderId="17" xfId="0" applyFill="1" applyBorder="1"/>
    <xf numFmtId="0" fontId="0" fillId="2" borderId="8" xfId="0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98"/>
  <sheetViews>
    <sheetView showGridLines="0" tabSelected="1" workbookViewId="0">
      <selection activeCell="J2" sqref="J2"/>
    </sheetView>
  </sheetViews>
  <sheetFormatPr defaultColWidth="14.44140625" defaultRowHeight="15" customHeight="1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26" width="8.6640625" customWidth="1"/>
  </cols>
  <sheetData>
    <row r="1" spans="1:10" ht="15" customHeight="1" x14ac:dyDescent="0.3">
      <c r="A1" t="s">
        <v>0</v>
      </c>
      <c r="B1" s="38" t="s">
        <v>1</v>
      </c>
      <c r="C1" s="1"/>
      <c r="D1" s="2"/>
      <c r="E1" t="s">
        <v>2</v>
      </c>
      <c r="F1" s="3" t="s">
        <v>3</v>
      </c>
      <c r="I1" t="s">
        <v>4</v>
      </c>
      <c r="J1" s="4">
        <v>45653</v>
      </c>
    </row>
    <row r="2" spans="1:10" ht="7.5" customHeight="1" x14ac:dyDescent="0.3"/>
    <row r="3" spans="1:10" ht="15" customHeight="1" x14ac:dyDescent="0.3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spans="1:10" ht="30" customHeight="1" x14ac:dyDescent="0.3">
      <c r="A4" s="8" t="s">
        <v>15</v>
      </c>
      <c r="B4" s="9" t="s">
        <v>16</v>
      </c>
      <c r="C4" s="10">
        <v>225</v>
      </c>
      <c r="D4" s="39" t="s">
        <v>32</v>
      </c>
      <c r="E4" s="27">
        <v>270</v>
      </c>
      <c r="F4" s="11"/>
      <c r="G4" s="12">
        <f>166*2.3</f>
        <v>381.79999999999995</v>
      </c>
      <c r="H4" s="12">
        <f>5.97*2.3</f>
        <v>13.730999999999998</v>
      </c>
      <c r="I4" s="12">
        <f>5.78*2.3</f>
        <v>13.293999999999999</v>
      </c>
      <c r="J4" s="13">
        <f>22.6*2.3</f>
        <v>51.98</v>
      </c>
    </row>
    <row r="5" spans="1:10" ht="15" customHeight="1" x14ac:dyDescent="0.3">
      <c r="A5" s="14"/>
      <c r="B5" s="15" t="s">
        <v>31</v>
      </c>
      <c r="C5" s="16" t="s">
        <v>34</v>
      </c>
      <c r="D5" s="17" t="s">
        <v>33</v>
      </c>
      <c r="E5" s="18">
        <v>220</v>
      </c>
      <c r="F5" s="19"/>
      <c r="G5" s="20">
        <f>66.88*2.2</f>
        <v>147.136</v>
      </c>
      <c r="H5" s="20">
        <f>10.26*2.2</f>
        <v>22.572000000000003</v>
      </c>
      <c r="I5" s="20">
        <f>1.88*2.2</f>
        <v>4.1360000000000001</v>
      </c>
      <c r="J5" s="21">
        <f>7.38*2.2</f>
        <v>16.236000000000001</v>
      </c>
    </row>
    <row r="6" spans="1:10" ht="15" customHeight="1" x14ac:dyDescent="0.3">
      <c r="A6" s="14"/>
      <c r="B6" s="15" t="s">
        <v>17</v>
      </c>
      <c r="C6" s="16" t="s">
        <v>34</v>
      </c>
      <c r="D6" s="17" t="s">
        <v>18</v>
      </c>
      <c r="E6" s="18">
        <v>40</v>
      </c>
      <c r="F6" s="19"/>
      <c r="G6" s="20">
        <f>45.29*0.4</f>
        <v>18.116</v>
      </c>
      <c r="H6" s="20">
        <f>1.75*0.4</f>
        <v>0.70000000000000007</v>
      </c>
      <c r="I6" s="20">
        <f>0.3*0.4</f>
        <v>0.12</v>
      </c>
      <c r="J6" s="21">
        <f>9.96*0.4</f>
        <v>3.9840000000000004</v>
      </c>
    </row>
    <row r="7" spans="1:10" ht="15" customHeight="1" x14ac:dyDescent="0.3">
      <c r="A7" s="14"/>
      <c r="B7" s="15" t="s">
        <v>29</v>
      </c>
      <c r="C7" s="16">
        <v>41</v>
      </c>
      <c r="D7" s="17" t="s">
        <v>19</v>
      </c>
      <c r="E7" s="18">
        <v>10</v>
      </c>
      <c r="F7" s="19"/>
      <c r="G7" s="20">
        <f>15</f>
        <v>15</v>
      </c>
      <c r="H7" s="20">
        <v>0</v>
      </c>
      <c r="I7" s="20">
        <v>1.64</v>
      </c>
      <c r="J7" s="21">
        <v>0.02</v>
      </c>
    </row>
    <row r="8" spans="1:10" ht="15" customHeight="1" x14ac:dyDescent="0.3">
      <c r="A8" s="8"/>
      <c r="B8" s="26"/>
      <c r="C8" s="10"/>
      <c r="D8" s="39" t="s">
        <v>20</v>
      </c>
      <c r="E8" s="27">
        <v>550</v>
      </c>
      <c r="F8" s="11"/>
      <c r="G8" s="12"/>
      <c r="H8" s="12"/>
      <c r="I8" s="12"/>
      <c r="J8" s="13"/>
    </row>
    <row r="9" spans="1:10" ht="15" customHeight="1" x14ac:dyDescent="0.3">
      <c r="A9" s="14"/>
      <c r="B9" s="16"/>
      <c r="C9" s="16"/>
      <c r="D9" s="17"/>
      <c r="E9" s="18"/>
      <c r="F9" s="19"/>
      <c r="G9" s="20"/>
      <c r="H9" s="20"/>
      <c r="I9" s="20"/>
      <c r="J9" s="21"/>
    </row>
    <row r="10" spans="1:10" ht="15" customHeight="1" x14ac:dyDescent="0.3">
      <c r="A10" s="22"/>
      <c r="B10" s="23"/>
      <c r="C10" s="23"/>
      <c r="D10" s="28"/>
      <c r="E10" s="29"/>
      <c r="F10" s="24"/>
      <c r="G10" s="25"/>
      <c r="H10" s="25"/>
      <c r="I10" s="25"/>
      <c r="J10" s="30"/>
    </row>
    <row r="11" spans="1:10" ht="15" customHeight="1" x14ac:dyDescent="0.3">
      <c r="A11" s="14" t="s">
        <v>21</v>
      </c>
      <c r="B11" s="31"/>
      <c r="C11" s="32"/>
      <c r="D11" s="33"/>
      <c r="E11" s="34"/>
      <c r="F11" s="35"/>
      <c r="G11" s="36"/>
      <c r="H11" s="36"/>
      <c r="I11" s="36"/>
      <c r="J11" s="37"/>
    </row>
    <row r="12" spans="1:10" ht="15" customHeight="1" x14ac:dyDescent="0.3">
      <c r="A12" s="14"/>
      <c r="B12" s="15" t="s">
        <v>22</v>
      </c>
      <c r="C12" s="16">
        <v>200</v>
      </c>
      <c r="D12" s="17" t="s">
        <v>35</v>
      </c>
      <c r="E12" s="18">
        <v>300</v>
      </c>
      <c r="F12" s="19"/>
      <c r="G12" s="20">
        <f>81*3</f>
        <v>243</v>
      </c>
      <c r="H12" s="20">
        <f>1.87*3</f>
        <v>5.61</v>
      </c>
      <c r="I12" s="20">
        <f>2.26*3</f>
        <v>6.7799999999999994</v>
      </c>
      <c r="J12" s="21">
        <f>13.31*3</f>
        <v>39.93</v>
      </c>
    </row>
    <row r="13" spans="1:10" ht="15" customHeight="1" x14ac:dyDescent="0.3">
      <c r="A13" s="14"/>
      <c r="B13" s="15" t="s">
        <v>23</v>
      </c>
      <c r="C13" s="16">
        <v>226</v>
      </c>
      <c r="D13" s="17" t="s">
        <v>36</v>
      </c>
      <c r="E13" s="18">
        <v>100</v>
      </c>
      <c r="F13" s="19"/>
      <c r="G13" s="20">
        <v>122</v>
      </c>
      <c r="H13" s="20">
        <v>6.61</v>
      </c>
      <c r="I13" s="20">
        <v>6.44</v>
      </c>
      <c r="J13" s="21">
        <v>9.41</v>
      </c>
    </row>
    <row r="14" spans="1:10" ht="15" customHeight="1" x14ac:dyDescent="0.3">
      <c r="A14" s="14"/>
      <c r="B14" s="15" t="s">
        <v>30</v>
      </c>
      <c r="C14" s="16">
        <v>202</v>
      </c>
      <c r="D14" s="17" t="s">
        <v>24</v>
      </c>
      <c r="E14" s="18">
        <v>300</v>
      </c>
      <c r="F14" s="19"/>
      <c r="G14" s="20">
        <f>224.6*3</f>
        <v>673.8</v>
      </c>
      <c r="H14" s="20">
        <f>7.36*3</f>
        <v>22.080000000000002</v>
      </c>
      <c r="I14" s="20">
        <f>6.02*3</f>
        <v>18.059999999999999</v>
      </c>
      <c r="J14" s="21">
        <f>35.26*3</f>
        <v>105.78</v>
      </c>
    </row>
    <row r="15" spans="1:10" ht="15" customHeight="1" x14ac:dyDescent="0.3">
      <c r="A15" s="14"/>
      <c r="B15" s="15" t="s">
        <v>31</v>
      </c>
      <c r="C15" s="16">
        <v>349</v>
      </c>
      <c r="D15" s="17" t="s">
        <v>37</v>
      </c>
      <c r="E15" s="18">
        <v>200</v>
      </c>
      <c r="F15" s="19"/>
      <c r="G15" s="20">
        <f>110*2</f>
        <v>220</v>
      </c>
      <c r="H15" s="20">
        <f>0.2*2</f>
        <v>0.4</v>
      </c>
      <c r="I15" s="20">
        <f>0.2*2</f>
        <v>0.4</v>
      </c>
      <c r="J15" s="21">
        <f>22.3*2</f>
        <v>44.6</v>
      </c>
    </row>
    <row r="16" spans="1:10" ht="15" customHeight="1" x14ac:dyDescent="0.3">
      <c r="A16" s="14"/>
      <c r="B16" s="15" t="s">
        <v>25</v>
      </c>
      <c r="C16" s="16" t="s">
        <v>34</v>
      </c>
      <c r="D16" s="17" t="s">
        <v>26</v>
      </c>
      <c r="E16" s="18">
        <v>20</v>
      </c>
      <c r="F16" s="19"/>
      <c r="G16" s="20">
        <f>45.29*0.2</f>
        <v>9.0579999999999998</v>
      </c>
      <c r="H16" s="20">
        <f>1.75*0.2</f>
        <v>0.35000000000000003</v>
      </c>
      <c r="I16" s="20">
        <f>0.3*0.2</f>
        <v>0.06</v>
      </c>
      <c r="J16" s="21">
        <f>9.96*0.2</f>
        <v>1.9920000000000002</v>
      </c>
    </row>
    <row r="17" spans="1:10" ht="15" customHeight="1" x14ac:dyDescent="0.3">
      <c r="A17" s="14"/>
      <c r="B17" s="15" t="s">
        <v>27</v>
      </c>
      <c r="C17" s="16" t="s">
        <v>34</v>
      </c>
      <c r="D17" s="17" t="s">
        <v>38</v>
      </c>
      <c r="E17" s="18">
        <v>40</v>
      </c>
      <c r="F17" s="19"/>
      <c r="G17" s="20">
        <f>79*0.4</f>
        <v>31.6</v>
      </c>
      <c r="H17" s="20">
        <f>3*0.4</f>
        <v>1.2000000000000002</v>
      </c>
      <c r="I17" s="20">
        <f>0.5*0.4</f>
        <v>0.2</v>
      </c>
      <c r="J17" s="21">
        <f>16*0.4</f>
        <v>6.4</v>
      </c>
    </row>
    <row r="18" spans="1:10" ht="15" customHeight="1" x14ac:dyDescent="0.3">
      <c r="A18" s="22"/>
      <c r="B18" s="23"/>
      <c r="C18" s="23"/>
      <c r="D18" s="28" t="s">
        <v>28</v>
      </c>
      <c r="E18" s="29">
        <v>890</v>
      </c>
      <c r="F18" s="24"/>
      <c r="G18" s="25"/>
      <c r="H18" s="25"/>
      <c r="I18" s="25"/>
      <c r="J18" s="30"/>
    </row>
    <row r="19" spans="1:10" ht="15.75" customHeight="1" x14ac:dyDescent="0.3"/>
    <row r="20" spans="1:10" ht="15.75" customHeight="1" x14ac:dyDescent="0.3"/>
    <row r="21" spans="1:10" ht="15.75" customHeight="1" x14ac:dyDescent="0.3"/>
    <row r="22" spans="1:10" ht="15.75" customHeight="1" x14ac:dyDescent="0.3"/>
    <row r="23" spans="1:10" ht="15.75" customHeight="1" x14ac:dyDescent="0.3"/>
    <row r="24" spans="1:10" ht="15.75" customHeight="1" x14ac:dyDescent="0.3"/>
    <row r="25" spans="1:10" ht="15.75" customHeight="1" x14ac:dyDescent="0.3"/>
    <row r="26" spans="1:10" ht="15.75" customHeight="1" x14ac:dyDescent="0.3"/>
    <row r="27" spans="1:10" ht="15.75" customHeight="1" x14ac:dyDescent="0.3"/>
    <row r="28" spans="1:10" ht="15.75" customHeight="1" x14ac:dyDescent="0.3"/>
    <row r="29" spans="1:10" ht="15.75" customHeight="1" x14ac:dyDescent="0.3"/>
    <row r="30" spans="1:10" ht="15.75" customHeight="1" x14ac:dyDescent="0.3"/>
    <row r="31" spans="1:10" ht="15.75" customHeight="1" x14ac:dyDescent="0.3"/>
    <row r="32" spans="1:10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Дом</cp:lastModifiedBy>
  <dcterms:created xsi:type="dcterms:W3CDTF">2015-06-05T18:19:34Z</dcterms:created>
  <dcterms:modified xsi:type="dcterms:W3CDTF">2024-12-13T16:37:51Z</dcterms:modified>
</cp:coreProperties>
</file>